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szdc-my.sharepoint.com/personal/zejdl_spravazeleznic_cz/Documents/Stavby SSZ/Výměna BTS 6000/P+R/"/>
    </mc:Choice>
  </mc:AlternateContent>
  <xr:revisionPtr revIDLastSave="86" documentId="13_ncr:1_{875449E4-A86D-4F80-974B-2005888BCB81}" xr6:coauthVersionLast="47" xr6:coauthVersionMax="47" xr10:uidLastSave="{4100C2AE-8A30-41BB-9614-153430BB48E1}"/>
  <bookViews>
    <workbookView xWindow="3135" yWindow="1095" windowWidth="29490" windowHeight="14505" xr2:uid="{00000000-000D-0000-FFFF-FFFF00000000}"/>
  </bookViews>
  <sheets>
    <sheet name="Rekapitulace" sheetId="1" r:id="rId1"/>
    <sheet name="Požadavky na výkon a fukci" sheetId="24" r:id="rId2"/>
    <sheet name="SO999.98.98" sheetId="25" r:id="rId3"/>
  </sheets>
  <externalReferences>
    <externalReference r:id="rId4"/>
  </externalReferences>
  <definedNames>
    <definedName name="_xlnm._FilterDatabase" localSheetId="2" hidden="1">'SO999.98.98'!$A$12:$L$12</definedName>
    <definedName name="_xlnm.Print_Titles" localSheetId="1">'Požadavky na výkon a fukci'!$2:$2</definedName>
    <definedName name="_xlnm.Print_Titles" localSheetId="2">'SO999.98.98'!$9:$12</definedName>
    <definedName name="_xlnm.Print_Area" localSheetId="1">'Požadavky na výkon a fukci'!$A$1:$E$24</definedName>
    <definedName name="_xlnm.Print_Area" localSheetId="2">'SO999.98.98'!$A$1:$L$40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5" l="1"/>
  <c r="F4" i="25"/>
  <c r="F5" i="25"/>
  <c r="B9" i="25"/>
  <c r="K9" i="25"/>
  <c r="L9" i="25"/>
  <c r="B14" i="25"/>
  <c r="J14" i="25"/>
  <c r="L14" i="25"/>
  <c r="B18" i="25"/>
  <c r="J18" i="25"/>
  <c r="L18" i="25"/>
  <c r="J22" i="25"/>
  <c r="L22" i="25"/>
  <c r="J28" i="25"/>
  <c r="L28" i="25"/>
  <c r="J32" i="25"/>
  <c r="L32" i="25"/>
  <c r="J36" i="25"/>
  <c r="L36" i="25"/>
  <c r="B22" i="25" l="1"/>
  <c r="B28" i="25" s="1"/>
  <c r="L40" i="25"/>
  <c r="L26" i="25"/>
  <c r="B32" i="25" l="1"/>
  <c r="B36" i="25" s="1"/>
  <c r="K2" i="25" l="1"/>
  <c r="E1" i="24"/>
  <c r="F8" i="1"/>
  <c r="F3" i="1" l="1"/>
  <c r="F30" i="1" l="1"/>
  <c r="F6" i="1" s="1"/>
  <c r="F5" i="1" l="1"/>
  <c r="E2" i="1" l="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5" authorId="0" shapeId="0" xr:uid="{0B5E2509-DE69-4AB3-B483-5EFD7B13FCEE}">
      <text>
        <r>
          <rPr>
            <b/>
            <sz val="9"/>
            <color indexed="81"/>
            <rFont val="Tahoma"/>
            <family val="2"/>
            <charset val="238"/>
          </rPr>
          <t>počet hodin</t>
        </r>
      </text>
    </comment>
    <comment ref="E5"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shapeId="0" xr:uid="{00000000-0006-0000-0000-000013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xr:uid="{00000000-0006-0000-00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00000000-0006-0000-0000-000015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shapeId="0" xr:uid="{00000000-0006-0000-00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<sst xmlns="http://schemas.openxmlformats.org/spreadsheetml/2006/main" count="294" uniqueCount="173">
  <si>
    <t>stavba:</t>
  </si>
  <si>
    <t>Kontrolní součet [Kč]</t>
  </si>
  <si>
    <t>Celková cena [Kč]</t>
  </si>
  <si>
    <t>Cena díla za projektovou dokumentaci stavby</t>
  </si>
  <si>
    <t>PDPS</t>
  </si>
  <si>
    <t>Projektová dokumentace pro provádění stavby</t>
  </si>
  <si>
    <t>Cena díla za zhotovení stavby</t>
  </si>
  <si>
    <t>Číslo objektu</t>
  </si>
  <si>
    <t>Název  objektu</t>
  </si>
  <si>
    <t>Cena objektu [Kč]</t>
  </si>
  <si>
    <t>Cena typu objektů [Kč]</t>
  </si>
  <si>
    <t>PS</t>
  </si>
  <si>
    <t>SO</t>
  </si>
  <si>
    <t xml:space="preserve">ve funkci </t>
  </si>
  <si>
    <t xml:space="preserve">oprávněná osoba k podpisu nabídky za uchazeče </t>
  </si>
  <si>
    <t>Ostatní</t>
  </si>
  <si>
    <t>za  Díl</t>
  </si>
  <si>
    <t>Součet</t>
  </si>
  <si>
    <t>W</t>
  </si>
  <si>
    <t>KPL</t>
  </si>
  <si>
    <t>R-položka</t>
  </si>
  <si>
    <t>TS</t>
  </si>
  <si>
    <t>VV</t>
  </si>
  <si>
    <t>PP</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</si>
  <si>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</si>
  <si>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</si>
  <si>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</si>
  <si>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</si>
  <si>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</si>
  <si>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</si>
  <si>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</si>
  <si>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</si>
  <si>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VSEOB004</t>
  </si>
  <si>
    <t>Díl:</t>
  </si>
  <si>
    <t>D</t>
  </si>
  <si>
    <t>Dokumentace stavby</t>
  </si>
  <si>
    <t>VSEOB003</t>
  </si>
  <si>
    <t>VSEOB002</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</si>
  <si>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</si>
  <si>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</si>
  <si>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</si>
  <si>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</si>
  <si>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</si>
  <si>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</si>
  <si>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</si>
  <si>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</si>
  <si>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</si>
  <si>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</si>
  <si>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</si>
  <si>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</si>
  <si>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</si>
  <si>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</si>
  <si>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</si>
  <si>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</si>
  <si>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</si>
  <si>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</si>
  <si>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</si>
  <si>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Majetek:</t>
  </si>
  <si>
    <t>Stádium 2</t>
  </si>
  <si>
    <t>Stupeň dokumentace:</t>
  </si>
  <si>
    <t>Klasifikace SO/PS:</t>
  </si>
  <si>
    <t>Kategorie monitoringu:</t>
  </si>
  <si>
    <t>Všeobecný objekt</t>
  </si>
  <si>
    <t>SO 98-98</t>
  </si>
  <si>
    <t>SO/PS:</t>
  </si>
  <si>
    <t>CELKEM:</t>
  </si>
  <si>
    <t>Stavba:</t>
  </si>
  <si>
    <t>SOUPIS PRACÍ / ROZPOČET</t>
  </si>
  <si>
    <t>Poznámka</t>
  </si>
  <si>
    <t>Rekapitulace dat pro tvorbu nabídkové ceny stavby</t>
  </si>
  <si>
    <t>Položka</t>
  </si>
  <si>
    <t>Všeobecné konstrukce a práce</t>
  </si>
  <si>
    <t>D.9.8</t>
  </si>
  <si>
    <t>Cena díla za dozor projektanta</t>
  </si>
  <si>
    <t xml:space="preserve"> V ……………..................….. dne …………......…..</t>
  </si>
  <si>
    <t>D.1.2</t>
  </si>
  <si>
    <t>Železniční sdělovací zařízení</t>
  </si>
  <si>
    <t>Úpravy základnových radiostanic BTS sítě GSM-R řady S6000</t>
  </si>
  <si>
    <t>POŽADAVKY NA VÝKON A FUNKCI</t>
  </si>
  <si>
    <t>Cena celkem:</t>
  </si>
  <si>
    <t>Název položky</t>
  </si>
  <si>
    <t>Popis položky</t>
  </si>
  <si>
    <t>SO340.18.01</t>
  </si>
  <si>
    <t>BTS Poříčany, úprava přípojky NN</t>
  </si>
  <si>
    <t xml:space="preserve">Stávající BTS bude rekonstruována spolu s instalací modernější technologie. Pro nově požadované zajištěné napájení BTS bude provedena nová kabelová přípojka nn ze stávajícího rozváděče zajištěné sítě RZS, který je umístěn v rozvodně technologie 6kV/50Hz. Z vývodového pole RZS-2 kam bude instalován nový vývodový jistič 3x20A, bude položen napájecí kabel 1-CYKY 4x16. Kabel bude zatažen stávající kabelovou trasou nn do terénu (chránička pod zpevněnou plochou) směrem východním podél kolejiště k místu kde je stávající kolektor, který podchází staniční kolejiště. Dále bude kabel v zemi v plastovém žlabu položen k rozváděči RE+RP kde bude ukončen. Stávající BTS po rekonstrukci bude připojena z nového pilíře RE+RP. Délka přípojky nn: 180 m   </t>
  </si>
  <si>
    <t xml:space="preserve">Detailní popis náplně položky je patrný ze souvisejících dokumentů - ZDS2 technická zpráva;
Nutná koordinace s ostatními PS. Pro rekonstrukci přípojky nn bude nutná výluka GSM-R a ETCS; SO obsahuje příplatek za práci v nočních hodinách; </t>
  </si>
  <si>
    <t>SO340.00.01</t>
  </si>
  <si>
    <t xml:space="preserve">Úpravy napájecích pilířů BTS </t>
  </si>
  <si>
    <t>V BTS Bděněves, BTS Svinná, BTS Vrbice u Stříbra, BTS Řebří, BTS Podmoky, BTS Kozohlody, BTS Radenice, BTS Nížkov, BTS Hraniční most bude stávající přívodka v rozváděči RP elektricky odpojena ale ponechána na boku pilíře. V BTS Horní Pohleď, BTS Tetín, BTS zast. Laštovičky bude stávající hlavní jištění v rozváděči RP nahrazeno novým jističem s pomocnými signalizačními kontakty 1/1. Současně bude ve spodu rozvodnice provedena těsnicí průchodka pro kabel přenosu informace CYKY 2x1,5-O. Stávající přívodka v rozváděči RP bude elektricky odpojena ale ponechána na boku pilíře. V BTS tunel Krasíkov bude stávající jištění v rozváděči R2 BTS nahrazeno novým jističem s pomocnými signalizačními kontakty 1/1. Ve spodu rozvodnice bude provedena těsnicí průchodka pro kabel přenosu informace CYKY 2x1,5-O.</t>
  </si>
  <si>
    <t>PS560.11.01</t>
  </si>
  <si>
    <t>BTS Tetín,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</si>
  <si>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podstavcem, plně vybavená a s vysílací částí BTS ve venkovním prostředí, včetně potřebné kabeláže a vnitřních rozvodů a připojení na stávající kabelizaci. Zařízení bude chráněno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 do nové skříně.
V dalším stupni bude posouzeno, zda je nutné řešit nátěr konstrukcí nátěrem barvy stávajícího stožáru.
Veškeré dodané zařízení musí být kompatibilní se stávající sítí GSM-R Správy železnic a s CDP Praha a CDP Přerov. Podrobnosti jsou uvedeny v technické zprávě a výkresové dokumentaci.</t>
  </si>
  <si>
    <t xml:space="preserve">Detailní popis náplně položky je patrný ze souvisejících dokumentů - ZDS2 technická zpráva a výkresová část;
Nutná koordinace s ostatními PS. Pro rekonstrukci BTS bude nutná výluka GSM-R a ETCS; PS obsahuje příplatek za práci v nočních hodinách; </t>
  </si>
  <si>
    <t>PS560.12.01</t>
  </si>
  <si>
    <t>BTS Bdeněves,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</si>
  <si>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datový přepínač ...)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</si>
  <si>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 xml:space="preserve">Detailní popis náplně položky je patrný ze souvisejících dokumentů - ZDS2 technická zpráva a výkresová část;
Nutná koordinace s ostatními PS. Pro rekonstrukci BTS bude nutná výluka GSM-R, datového připojení IHL a ETCS; PS obsahuje příplatek za práci v nočních hodinách; </t>
  </si>
  <si>
    <t>PS560.12.02</t>
  </si>
  <si>
    <t>BTS Svinná,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</si>
  <si>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podstavcem, plně vybavená a s vysílací částí BTS ve venkovním prostředí, včetně potřebné kabeláže a vnitřních rozvodů a připojení na stávající kabelizaci. Zařízení bude chráněno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převodník DŘT...)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</si>
  <si>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ovládání DOÚO a ETCS; PS obsahuje příplatek za práci v nočních hodinách;</t>
  </si>
  <si>
    <t>PS560.12.03</t>
  </si>
  <si>
    <t>BTS Vrbice u Stříbra,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</si>
  <si>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převodník DŘT...)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</si>
  <si>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a ETCS; PS obsahuje příplatek za práci v nočních hodinách;</t>
  </si>
  <si>
    <t>PS560.12.04</t>
  </si>
  <si>
    <t>BTS Řebří,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</si>
  <si>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převodník DŘT...) do nové skříně.
Případně dojde k rozšíření stávající základové konstrukce BTS včetně nutných drobných výkopových prací, bednění svahu, záhozů atd...
Veškeré dodané zařízení musí být kompatibilní se stávající sítí GSM-R Správy železnic a s CDP Praha a CDP Přerov. Podrobnosti jsou uvedeny v technické zprávě a výkresové dokumentaci.</t>
  </si>
  <si>
    <t>PS560.12.05</t>
  </si>
  <si>
    <t>BTS Tunel Ošelín,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</si>
  <si>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IP telefon...)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</si>
  <si>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a ETCS; PS obsahuje příplatek za práci v nočních hodinách; K BTS není možný přístup vozidlem na posledních cca 100 m vzdálenosti od cesty.</t>
  </si>
  <si>
    <t>PS560.12.06</t>
  </si>
  <si>
    <t>BTS Damnov, úprava technologie</t>
  </si>
  <si>
    <t>Stávající BTS bude rekonstruována, dojde k instalaci nové technologie BTS, která bude umožňovat budoucí připojení pomocí přenosového systému IP MPLS. BTS bude instalována v konfiguraci Dual TDMA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IP telefon...)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</si>
  <si>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a ETCS; PS obsahuje příplatek za práci v nočních hodinách; Nutná doprava těžšího materiálu pomocí MUV.</t>
  </si>
  <si>
    <t>PS560.13.01</t>
  </si>
  <si>
    <t>BTS tunel Osek,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</si>
  <si>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koxiání svody včetně příslušenství.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 do nové skříně.
Veškeré dodané zařízení musí být kompatibilní se stávající sítí GSM-R Správy železnic a s CDP Praha a CDP Přerov. Podrobnosti jsou uvedeny v technické zprávě a výkresové dokumentaci.</t>
  </si>
  <si>
    <t>PS560.14.01</t>
  </si>
  <si>
    <t>BTS Horní Pohleď,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</si>
  <si>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podstavcem, plně vybavená a s vysílací částí BTS ve venkovním prostředí, včetně potřebné kabeláže a vnitřních rozvodů nového datového přepínače a připojení na stávající kabelizaci. Zařízení bude chráněno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 do nové skříně.
Dojde k úpravě doplnění plošiny se zábradlím před rozvaděč NN přípojky na zvýšeném základu BTS.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</si>
  <si>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a datového připojení IHL; PS obsahuje příplatek za práci v nočních hodinách; Nutná doprava těžšího materiálu pomocí MUV;</t>
  </si>
  <si>
    <t>PS560.14.02</t>
  </si>
  <si>
    <t>BTS Kozohlody, úprava technologie</t>
  </si>
  <si>
    <t>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podstavcem, plně vybavená a s vysílací částí BTS ve venkovním prostředí, včetně potřebné kabeláže a vnitřních rozvodů a připojení na stávající kabelizaci. Zařízení bude chráněno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 do nové skříně.
V rámci výstavby BTS dojde k rozšíření stávající základové konstrukce BTS včetně nutných opatrných výkopových prací, záhozů atd...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</si>
  <si>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GSM-R; PS obsahuje příplatek za práci v nočních hodinách;</t>
  </si>
  <si>
    <t>PS560.14.03</t>
  </si>
  <si>
    <t>BTS Podmoky, úprava technologie</t>
  </si>
  <si>
    <t>PS560.15.01</t>
  </si>
  <si>
    <t>BTS Kutiny, úprava technologie</t>
  </si>
  <si>
    <t>PS560.15.02</t>
  </si>
  <si>
    <t>BTS Radenice, úprava technologie</t>
  </si>
  <si>
    <t>Detailní popis náplně položky je patrný ze souvisejících dokumentů - ZDS2 technická zpráva a výkresová část;
Nutná koordinace s ostatními PS. Pro rekonstrukci BTS bude nutná výluka GSM-R; PS obsahuje příplatek za práci v nočních hodinách; Nutná doprava materiálu pomocí MUV; Nutné vykácení dřevin a křovin;</t>
  </si>
  <si>
    <t>PS560.15.03</t>
  </si>
  <si>
    <t>BTS Zast. Laštovičky, úprava technologie</t>
  </si>
  <si>
    <t>PS560.15.04</t>
  </si>
  <si>
    <t>BTS Nížkov, úprava technologie</t>
  </si>
  <si>
    <t>PS560.16.01</t>
  </si>
  <si>
    <t>BTS tunel Krasíkov, úprava technologie</t>
  </si>
  <si>
    <t xml:space="preserve">
Stávající BTS bude rekonstruována, dojde k instalaci nové technologie BTS, která bude umožňovat budoucí připojení pomocí přenosového systému IP MPLS. BTS bude instalována v konfiguraci O2 s dělenou vysílací a řídící částí. Bude instalována nová technologická skříň, s atypickým podstavcem, plně vybavená a s vysílací částí BTS ve venkovním prostředí, včetně potřebné kabeláže a vnitřních rozvodů a připojení na stávající kabelizaci. Zařízení bude chráněno atypickou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přenosový systém, IP telefon...) do nové skříně.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</si>
  <si>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Pro rekonstrukci BTS bude nutná výluka traťové koleje, GSM-R a ETCS ve výhradním provozu; PS obsahuje příplatek za práci v nočních hodinách; Atypické umístění v tunelové rouře; Doprava materiálu pomocí MUV;</t>
  </si>
  <si>
    <t>PS560.17.01</t>
  </si>
  <si>
    <t>BTS Hraniční Most, úprava technologie</t>
  </si>
  <si>
    <t>PS560.18.01</t>
  </si>
  <si>
    <t>BTS ŽST Poříčany, úprava technologie</t>
  </si>
  <si>
    <t>Stávající BTS bude rekonstruována, dojde k instalaci nové technologie BTS, která bude umožňovat budoucí připojení pomocí přenosového systému IP MPLS. BTS bude instalována v konfiguraci S22 s dělenou vysílací a řídící částí. Bude instalována nová technologická skříň, s podstavcem, plně vybavená a s vysílací částí BTS ve venkovním prostředí, včetně potřebné kabeláže a vnitřních rozvodů a připojení na stávající kabelizaci. Zařízení bude chráněno ocelovou klecí se stříškou s přesahem. Uzemnění venkovní technologie bude ponecháno stávající, v rámci nového podstavce bude řešeno vyvedení uzemnění pro technologii včetně doplnění potřebných sběrnic a vodičů. Veškeré dodané zařízení bude odpovídat standardu již realizovaných BTS Správy železnic. Součástí BTS bude nový napájecí zdroj s akumulátory na 6 h zálohy provozu technologie a dohledový systém BTS. Budou dodány nové jumpery. Přípravné práce budou probíhat mimo výluku. Součástí PS budou potřebné revize, zkoušky, konfigurace a doklady k nové BTS atd… Součástí PS je i kompletní demontáž stávající BTS, příslušenství a stávajících konstrukcí a rozvodů a přenesení stávajících zařízení (ODF, převodník...) do nové skříně. V rámci výstavby BTS dojde k rozšíření stávající základové konstrukce BTS včetně nutných opatrných výkopových prací, vyřešení dilatace základů a záhozů atd... V rámci návazného SO bude vybudován nový pilíř NN a přípojka BTS.
Veškeré dodané zařízení musí být kompatibilní se stávající sítí GSM-R Správy železnic a s CDP Praha a CDP Přerov. Podrobnosti jsou uvedeny v technické zprávě a výkresové dokumentaci.</t>
  </si>
  <si>
    <t>Detailní popis náplně položky je patrný ze souvisejících dokumentů - ZDS2 technická zpráva a výkresová část;
Nutná koordinace s ostatními PS a SO. Pro rekonstrukci BTS bude nutná výluka GSM-R a ETCS ve výhradním provozu; PS obsahuje příplatek za práci v nočních hodinách;</t>
  </si>
  <si>
    <t>PS560.00.01</t>
  </si>
  <si>
    <t>Uvedení BTS do provozu</t>
  </si>
  <si>
    <t>V rámci PS bude řešeno uvedení rekonstruovaných BTS do provozu, včetně potřebných měření elektromagnetického pole signálu GSM-R v přilehlých traťových úsecích a případné optimalizace BTS (výkonové ladění BTS a případně drobné úpravy BTS a anténních systémů). Dále budou řešeno doplnění centrálních částí GSM-R v souvislosti s rekonstruováním BTS (licence a SW úpravy).</t>
  </si>
  <si>
    <t>Detailní popis náplně položky je patrný ze souvisejících dokumentů - ZDS2 technická zpráva a výkresová část;
Nutná koordinace s ostatními PS a SO.</t>
  </si>
  <si>
    <r>
      <t xml:space="preserve">Cena za položku
</t>
    </r>
    <r>
      <rPr>
        <sz val="10"/>
        <color theme="1"/>
        <rFont val="Verdana"/>
        <family val="2"/>
        <charset val="238"/>
      </rPr>
      <t>[Kč]</t>
    </r>
  </si>
  <si>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</si>
  <si>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Souhrn geodetických činností při zřizování a vedení bodů geodetické vytyčovací sítě stavby</t>
  </si>
  <si>
    <t>Geodetické práce v rámci geodetické vytyčovací sítě stavby</t>
  </si>
  <si>
    <t>VSEOB006</t>
  </si>
  <si>
    <t xml:space="preserve">Osvědčení o shodě notifikovanou osobou </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</si>
  <si>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</si>
  <si>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Vypracování vybrané části dokumentace skutečného provedení (DSPS)</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</si>
  <si>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</si>
  <si>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</si>
  <si>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</si>
  <si>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</si>
  <si>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Dokumentace skutečného provedení stavby, geodetická část</t>
  </si>
  <si>
    <t>VSEOB001</t>
  </si>
  <si>
    <t>SUDOP Praha a.s.</t>
  </si>
  <si>
    <t>S63200525</t>
  </si>
  <si>
    <t>SŽ</t>
  </si>
  <si>
    <t>5003540094</t>
  </si>
  <si>
    <t>SO999.98.98</t>
  </si>
  <si>
    <t>Úprava základnových radiostanic BTS sítě GSM-R řady S6000</t>
  </si>
  <si>
    <t>SOPS/PR/2024/04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</si>
</sst>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4" formatCode="_-* #,##0.00\ &quot;Kč&quot;_-;\-* #,##0.00\ &quot;Kč&quot;_-;_-* &quot;-&quot;??\ &quot;Kč&quot;_-;_-@_-"/>
    <numFmt numFmtId="164" formatCode="#,##0.00\ &quot;Kč&quot;"/>
    <numFmt numFmtId="165" formatCode="#,##0.000"/>
    <numFmt numFmtId="166" formatCode="m\/yyyy"/>
    <numFmt numFmtId="170" formatCode="_-* #,##0.00\ &quot;Kč&quot;_-;\-* #,##0.00\ &quot;Kč&quot;_-;_-* &quot;-&quot;??\ &quot;Kč&quot;_-;_-@_-"/>
    <numFmt numFmtId="171" formatCode="_-* #,##0.00_-;\-* #,##0.00_-;_-* &quot;-&quot;??_-;_-@_-"/>
    <numFmt numFmtId="173" formatCode="_-* #,##0.00\ _K_č_-;\-* #,##0.00\ _K_č_-;_-* &quot;-&quot;??\ _K_č_-;_-@_-"/>
  </numFmts>
  <fonts count="85"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b/>
      <sz val="10"/>
      <color theme="8" tint="-0.249977111117893"/>
      <name val="Arial"/>
      <family val="2"/>
      <charset val="238"/>
    </font>
    <font>
      <b/>
      <sz val="11"/>
      <color theme="1"/>
      <name val="Arial"/>
      <family val="2"/>
      <charset val="238"/>
    </font>
    <font>
      <b/>
      <sz val="12"/>
      <color theme="1"/>
      <name val="Arial"/>
      <family val="2"/>
      <charset val="238"/>
    </font>
    <font>
      <b/>
      <sz val="14"/>
      <color theme="1"/>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9"/>
      <color indexed="81"/>
      <name val="Tahoma"/>
      <family val="2"/>
      <charset val="238"/>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10"/>
      <name val="Arial"/>
      <charset val="238"/>
    </font>
    <font>
      <sz val="12"/>
      <color theme="1"/>
      <name val="Calibri"/>
      <family val="2"/>
      <charset val="238"/>
      <scheme val="minor"/>
    </font>
    <font>
      <sz val="11"/>
      <color indexed="8"/>
      <name val="Calibri"/>
      <family val="2"/>
      <charset val="238"/>
    </font>
    <font>
      <sz val="10"/>
      <name val="Arial CE"/>
      <family val="2"/>
      <charset val="238"/>
    </font>
    <font>
      <b/>
      <u/>
      <sz val="12"/>
      <color indexed="81"/>
      <name val="Calibri"/>
      <family val="2"/>
      <charset val="238"/>
      <scheme val="minor"/>
    </font>
    <font>
      <sz val="9"/>
      <color indexed="81"/>
      <name val="Calibri"/>
      <family val="2"/>
      <charset val="238"/>
      <scheme val="minor"/>
    </font>
    <font>
      <b/>
      <sz val="11"/>
      <color indexed="81"/>
      <name val="Calibri"/>
      <family val="2"/>
      <charset val="238"/>
      <scheme val="minor"/>
    </font>
    <font>
      <sz val="11"/>
      <color indexed="81"/>
      <name val="Calibri"/>
      <family val="2"/>
      <charset val="238"/>
      <scheme val="minor"/>
    </font>
    <font>
      <b/>
      <sz val="10"/>
      <color indexed="81"/>
      <name val="Arial"/>
      <family val="2"/>
      <charset val="238"/>
    </font>
    <font>
      <sz val="9"/>
      <color indexed="81"/>
      <name val="Arial"/>
      <family val="2"/>
      <charset val="238"/>
    </font>
    <font>
      <sz val="11"/>
      <color indexed="46"/>
      <name val="Calibri"/>
      <family val="2"/>
      <charset val="238"/>
    </font>
    <font>
      <sz val="11"/>
      <color indexed="20"/>
      <name val="Calibri"/>
      <family val="2"/>
      <charset val="238"/>
    </font>
    <font>
      <b/>
      <sz val="11"/>
      <color indexed="46"/>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u/>
      <sz val="10"/>
      <color theme="10"/>
      <name val="Arial CE"/>
      <family val="2"/>
      <charset val="238"/>
    </font>
    <font>
      <sz val="10"/>
      <color theme="8" tint="-0.249977111117893"/>
      <name val="Arial"/>
      <family val="2"/>
      <charset val="238"/>
    </font>
    <font>
      <i/>
      <sz val="10"/>
      <color theme="1"/>
      <name val="Arial"/>
      <family val="2"/>
      <charset val="238"/>
    </font>
    <font>
      <b/>
      <sz val="12"/>
      <color theme="8" tint="-0.249977111117893"/>
      <name val="Arial"/>
      <family val="2"/>
      <charset val="238"/>
    </font>
    <font>
      <b/>
      <sz val="11"/>
      <color theme="8" tint="-0.249977111117893"/>
      <name val="Arial"/>
      <family val="2"/>
      <charset val="238"/>
    </font>
    <font>
      <b/>
      <sz val="14"/>
      <color theme="8" tint="-0.249977111117893"/>
      <name val="Arial"/>
      <family val="2"/>
      <charset val="238"/>
    </font>
    <font>
      <i/>
      <sz val="8"/>
      <color theme="1"/>
      <name val="Arial"/>
      <family val="2"/>
      <charset val="238"/>
    </font>
    <font>
      <i/>
      <u/>
      <sz val="10"/>
      <color indexed="81"/>
      <name val="Arial"/>
      <family val="2"/>
      <charset val="238"/>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s>
  <fills count="3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s>
  <borders count="11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style="thick">
        <color indexed="64"/>
      </right>
      <top/>
      <bottom style="thin">
        <color indexed="64"/>
      </bottom>
      <diagonal/>
    </border>
    <border>
      <left style="thick">
        <color indexed="64"/>
      </left>
      <right/>
      <top/>
      <bottom style="thin">
        <color indexed="64"/>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auto="1"/>
      </right>
      <top style="thin">
        <color auto="1"/>
      </top>
      <bottom/>
      <diagonal/>
    </border>
    <border>
      <left/>
      <right/>
      <top style="thin">
        <color indexed="64"/>
      </top>
      <bottom/>
      <diagonal/>
    </border>
    <border>
      <left/>
      <right/>
      <top style="thin">
        <color indexed="49"/>
      </top>
      <bottom style="double">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ck">
        <color auto="1"/>
      </left>
      <right/>
      <top/>
      <bottom style="medium">
        <color auto="1"/>
      </bottom>
      <diagonal/>
    </border>
    <border>
      <left/>
      <right/>
      <top/>
      <bottom style="medium">
        <color indexed="64"/>
      </bottom>
      <diagonal/>
    </border>
    <border>
      <left/>
      <right style="thick">
        <color indexed="64"/>
      </right>
      <top/>
      <bottom style="medium">
        <color indexed="64"/>
      </bottom>
      <diagonal/>
    </border>
  </borders>
  <cellStyleXfs count="111">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xf numFmtId="0" fontId="9" fillId="0" borderId="0"/>
    <xf numFmtId="0" fontId="48" fillId="0" borderId="0"/>
    <xf numFmtId="173" fontId="10" fillId="0" borderId="0" applyFont="0" applyFill="0" applyBorder="0" applyAlignment="0" applyProtection="0"/>
    <xf numFmtId="0" fontId="51" fillId="0" borderId="0"/>
    <xf numFmtId="0" fontId="10" fillId="18" borderId="107" applyNumberFormat="0" applyFont="0" applyAlignment="0" applyProtection="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6" borderId="0" applyNumberFormat="0" applyBorder="0" applyAlignment="0" applyProtection="0"/>
    <xf numFmtId="0" fontId="50" fillId="19" borderId="0" applyNumberFormat="0" applyBorder="0" applyAlignment="0" applyProtection="0"/>
    <xf numFmtId="0" fontId="50" fillId="17"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50" fillId="22" borderId="0" applyNumberFormat="0" applyBorder="0" applyAlignment="0" applyProtection="0"/>
    <xf numFmtId="0" fontId="50" fillId="20" borderId="0" applyNumberFormat="0" applyBorder="0" applyAlignment="0" applyProtection="0"/>
    <xf numFmtId="0" fontId="50" fillId="23" borderId="0" applyNumberFormat="0" applyBorder="0" applyAlignment="0" applyProtection="0"/>
    <xf numFmtId="0" fontId="50" fillId="17" borderId="0" applyNumberFormat="0" applyBorder="0" applyAlignment="0" applyProtection="0"/>
    <xf numFmtId="0" fontId="58" fillId="24" borderId="0" applyNumberFormat="0" applyBorder="0" applyAlignment="0" applyProtection="0"/>
    <xf numFmtId="0" fontId="58" fillId="21"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17" borderId="0" applyNumberFormat="0" applyBorder="0" applyAlignment="0" applyProtection="0"/>
    <xf numFmtId="0" fontId="42" fillId="0" borderId="86" applyNumberFormat="0" applyFill="0" applyAlignment="0" applyProtection="0"/>
    <xf numFmtId="173" fontId="10" fillId="0" borderId="0" applyFont="0" applyFill="0" applyBorder="0" applyAlignment="0" applyProtection="0"/>
    <xf numFmtId="0" fontId="59" fillId="25" borderId="0" applyNumberFormat="0" applyBorder="0" applyAlignment="0" applyProtection="0"/>
    <xf numFmtId="0" fontId="60" fillId="26" borderId="87" applyNumberFormat="0" applyAlignment="0" applyProtection="0"/>
    <xf numFmtId="0" fontId="61" fillId="0" borderId="88" applyNumberFormat="0" applyFill="0" applyAlignment="0" applyProtection="0"/>
    <xf numFmtId="0" fontId="62" fillId="0" borderId="89" applyNumberFormat="0" applyFill="0" applyAlignment="0" applyProtection="0"/>
    <xf numFmtId="0" fontId="63" fillId="0" borderId="90" applyNumberFormat="0" applyFill="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5" fillId="22" borderId="0" applyNumberFormat="0" applyBorder="0" applyAlignment="0" applyProtection="0"/>
    <xf numFmtId="0" fontId="9" fillId="0" borderId="0"/>
    <xf numFmtId="0" fontId="10" fillId="0" borderId="0"/>
    <xf numFmtId="0" fontId="21" fillId="0" borderId="0"/>
    <xf numFmtId="0" fontId="49" fillId="0" borderId="0"/>
    <xf numFmtId="0" fontId="9" fillId="0" borderId="0"/>
    <xf numFmtId="0" fontId="10" fillId="0" borderId="0"/>
    <xf numFmtId="0" fontId="48" fillId="0" borderId="0"/>
    <xf numFmtId="0" fontId="9" fillId="0" borderId="0"/>
    <xf numFmtId="0" fontId="9" fillId="0" borderId="0"/>
    <xf numFmtId="0" fontId="9" fillId="0" borderId="0"/>
    <xf numFmtId="0" fontId="9" fillId="0" borderId="0"/>
    <xf numFmtId="0" fontId="10" fillId="18" borderId="91" applyNumberFormat="0" applyFont="0" applyAlignment="0" applyProtection="0"/>
    <xf numFmtId="9" fontId="9" fillId="0" borderId="0" applyFont="0" applyFill="0" applyBorder="0" applyAlignment="0" applyProtection="0"/>
    <xf numFmtId="0" fontId="66" fillId="0" borderId="92" applyNumberFormat="0" applyFill="0" applyAlignment="0" applyProtection="0"/>
    <xf numFmtId="0" fontId="67" fillId="27" borderId="0" applyNumberFormat="0" applyBorder="0" applyAlignment="0" applyProtection="0"/>
    <xf numFmtId="0" fontId="68" fillId="0" borderId="0" applyNumberFormat="0" applyFill="0" applyBorder="0" applyAlignment="0" applyProtection="0"/>
    <xf numFmtId="0" fontId="69" fillId="17" borderId="93" applyNumberFormat="0" applyAlignment="0" applyProtection="0"/>
    <xf numFmtId="0" fontId="70" fillId="16" borderId="93" applyNumberFormat="0" applyAlignment="0" applyProtection="0"/>
    <xf numFmtId="0" fontId="71" fillId="16" borderId="94" applyNumberFormat="0" applyAlignment="0" applyProtection="0"/>
    <xf numFmtId="0" fontId="72" fillId="0" borderId="0" applyNumberFormat="0" applyFill="0" applyBorder="0" applyAlignment="0" applyProtection="0"/>
    <xf numFmtId="0" fontId="58" fillId="24" borderId="0" applyNumberFormat="0" applyBorder="0" applyAlignment="0" applyProtection="0"/>
    <xf numFmtId="0" fontId="58" fillId="28" borderId="0" applyNumberFormat="0" applyBorder="0" applyAlignment="0" applyProtection="0"/>
    <xf numFmtId="0" fontId="58" fillId="29" borderId="0" applyNumberFormat="0" applyBorder="0" applyAlignment="0" applyProtection="0"/>
    <xf numFmtId="0" fontId="58" fillId="30" borderId="0" applyNumberFormat="0" applyBorder="0" applyAlignment="0" applyProtection="0"/>
    <xf numFmtId="0" fontId="58" fillId="24" borderId="0" applyNumberFormat="0" applyBorder="0" applyAlignment="0" applyProtection="0"/>
    <xf numFmtId="0" fontId="58" fillId="31" borderId="0" applyNumberFormat="0" applyBorder="0" applyAlignment="0" applyProtection="0"/>
    <xf numFmtId="0" fontId="10" fillId="0" borderId="0"/>
    <xf numFmtId="0" fontId="73" fillId="0" borderId="0" applyNumberFormat="0" applyFill="0" applyBorder="0" applyAlignment="0" applyProtection="0"/>
    <xf numFmtId="0" fontId="51" fillId="0" borderId="0"/>
    <xf numFmtId="9" fontId="51" fillId="0" borderId="0" applyFont="0" applyFill="0" applyBorder="0" applyAlignment="0" applyProtection="0"/>
    <xf numFmtId="0" fontId="51" fillId="0" borderId="0"/>
    <xf numFmtId="171" fontId="10" fillId="0" borderId="0" applyFont="0" applyFill="0" applyBorder="0" applyAlignment="0" applyProtection="0"/>
    <xf numFmtId="9" fontId="10" fillId="0" borderId="0" applyFont="0" applyFill="0" applyBorder="0" applyAlignment="0" applyProtection="0"/>
    <xf numFmtId="170" fontId="10" fillId="0" borderId="0" applyFont="0" applyFill="0" applyBorder="0" applyAlignment="0" applyProtection="0"/>
    <xf numFmtId="0" fontId="66" fillId="0" borderId="108" applyNumberFormat="0" applyFill="0" applyAlignment="0" applyProtection="0"/>
    <xf numFmtId="0" fontId="48" fillId="0" borderId="0"/>
    <xf numFmtId="0" fontId="71" fillId="16" borderId="102" applyNumberFormat="0" applyAlignment="0" applyProtection="0"/>
    <xf numFmtId="0" fontId="70" fillId="16" borderId="101" applyNumberFormat="0" applyAlignment="0" applyProtection="0"/>
    <xf numFmtId="0" fontId="69" fillId="17" borderId="101" applyNumberFormat="0" applyAlignment="0" applyProtection="0"/>
    <xf numFmtId="0" fontId="10" fillId="0" borderId="0">
      <alignment vertical="center"/>
    </xf>
    <xf numFmtId="0" fontId="10" fillId="18" borderId="100" applyNumberFormat="0" applyFont="0" applyAlignment="0" applyProtection="0"/>
    <xf numFmtId="0" fontId="42" fillId="0" borderId="95" applyNumberFormat="0" applyFill="0" applyAlignment="0" applyProtection="0"/>
    <xf numFmtId="0" fontId="42" fillId="0" borderId="105" applyNumberFormat="0" applyFill="0" applyAlignment="0" applyProtection="0"/>
    <xf numFmtId="0" fontId="63" fillId="0" borderId="106" applyNumberFormat="0" applyFill="0" applyAlignment="0" applyProtection="0"/>
    <xf numFmtId="0" fontId="42" fillId="0" borderId="99" applyNumberFormat="0" applyFill="0" applyAlignment="0" applyProtection="0"/>
    <xf numFmtId="0" fontId="70" fillId="16" borderId="109" applyNumberFormat="0" applyAlignment="0" applyProtection="0"/>
    <xf numFmtId="0" fontId="71" fillId="16" borderId="110" applyNumberFormat="0" applyAlignment="0" applyProtection="0"/>
    <xf numFmtId="0" fontId="10" fillId="18" borderId="96" applyNumberFormat="0" applyFont="0" applyAlignment="0" applyProtection="0"/>
    <xf numFmtId="0" fontId="69" fillId="17" borderId="97" applyNumberFormat="0" applyAlignment="0" applyProtection="0"/>
    <xf numFmtId="0" fontId="70" fillId="16" borderId="97" applyNumberFormat="0" applyAlignment="0" applyProtection="0"/>
    <xf numFmtId="0" fontId="71" fillId="16" borderId="98" applyNumberFormat="0" applyAlignment="0" applyProtection="0"/>
    <xf numFmtId="0" fontId="48" fillId="0" borderId="0"/>
    <xf numFmtId="0" fontId="69" fillId="17" borderId="109" applyNumberFormat="0" applyAlignment="0" applyProtection="0"/>
  </cellStyleXfs>
  <cellXfs count="213">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3" fontId="6" fillId="5" borderId="14" xfId="0" applyNumberFormat="1" applyFont="1" applyFill="1" applyBorder="1" applyAlignment="1" applyProtection="1">
      <alignment horizontal="right" vertical="center" wrapText="1"/>
      <protection locked="0"/>
    </xf>
    <xf numFmtId="3" fontId="6" fillId="0" borderId="15" xfId="0" applyNumberFormat="1" applyFont="1" applyBorder="1" applyAlignment="1" applyProtection="1">
      <alignment horizontal="right" vertical="center" wrapText="1"/>
      <protection locked="0"/>
    </xf>
    <xf numFmtId="0" fontId="6" fillId="0" borderId="18"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5" fillId="5" borderId="19"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center" vertical="center" wrapText="1"/>
      <protection locked="0"/>
    </xf>
    <xf numFmtId="0" fontId="3" fillId="0" borderId="18"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2" xfId="0" applyFont="1" applyBorder="1" applyAlignment="1" applyProtection="1">
      <alignment horizontal="center" vertical="center" wrapText="1"/>
      <protection locked="0"/>
    </xf>
    <xf numFmtId="2" fontId="3" fillId="6" borderId="23" xfId="0" applyNumberFormat="1" applyFont="1" applyFill="1" applyBorder="1" applyAlignment="1" applyProtection="1">
      <alignment horizontal="center" vertical="center"/>
      <protection locked="0"/>
    </xf>
    <xf numFmtId="2" fontId="5" fillId="6" borderId="24" xfId="0" applyNumberFormat="1" applyFont="1" applyFill="1" applyBorder="1" applyAlignment="1" applyProtection="1">
      <alignment horizontal="center" vertical="center"/>
      <protection locked="0"/>
    </xf>
    <xf numFmtId="0" fontId="5" fillId="6" borderId="24" xfId="0" applyFont="1" applyFill="1" applyBorder="1" applyAlignment="1" applyProtection="1">
      <alignment vertical="center"/>
      <protection locked="0"/>
    </xf>
    <xf numFmtId="2" fontId="1" fillId="6" borderId="24" xfId="0" applyNumberFormat="1" applyFont="1" applyFill="1" applyBorder="1" applyAlignment="1" applyProtection="1">
      <alignment horizontal="center" vertical="center" wrapText="1"/>
      <protection locked="0"/>
    </xf>
    <xf numFmtId="0" fontId="6" fillId="0" borderId="25" xfId="0" applyFont="1" applyBorder="1" applyAlignment="1" applyProtection="1">
      <alignment horizontal="center" vertical="center"/>
      <protection locked="0"/>
    </xf>
    <xf numFmtId="3" fontId="6" fillId="0" borderId="28" xfId="0" applyNumberFormat="1" applyFont="1" applyBorder="1" applyAlignment="1" applyProtection="1">
      <alignment horizontal="right" vertical="center" wrapText="1"/>
      <protection locked="0"/>
    </xf>
    <xf numFmtId="3" fontId="5" fillId="6" borderId="14"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0" xfId="1" applyFont="1" applyBorder="1" applyAlignment="1" applyProtection="1">
      <alignment horizontal="center" vertical="center"/>
      <protection locked="0"/>
    </xf>
    <xf numFmtId="0" fontId="1" fillId="0" borderId="30"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9" fillId="0" borderId="0" xfId="2"/>
    <xf numFmtId="0" fontId="9" fillId="0" borderId="0" xfId="2" applyAlignment="1">
      <alignment wrapText="1"/>
    </xf>
    <xf numFmtId="0" fontId="6" fillId="0" borderId="0" xfId="0" applyFont="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3" fontId="6" fillId="5" borderId="18" xfId="0" applyNumberFormat="1" applyFont="1" applyFill="1" applyBorder="1" applyAlignment="1" applyProtection="1">
      <alignment horizontal="right" vertical="center" wrapText="1"/>
      <protection locked="0"/>
    </xf>
    <xf numFmtId="3" fontId="6" fillId="0" borderId="22"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4" xfId="0" applyFont="1" applyBorder="1" applyAlignment="1" applyProtection="1">
      <alignment horizontal="left" vertical="center"/>
      <protection locked="0"/>
    </xf>
    <xf numFmtId="1" fontId="5" fillId="5" borderId="19" xfId="0" applyNumberFormat="1" applyFont="1" applyFill="1" applyBorder="1" applyAlignment="1" applyProtection="1">
      <alignment horizontal="center" vertical="center" wrapText="1"/>
      <protection locked="0"/>
    </xf>
    <xf numFmtId="3" fontId="10" fillId="0" borderId="25" xfId="20" applyNumberFormat="1" applyBorder="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9" fillId="0" borderId="0" xfId="2" applyAlignment="1">
      <alignment horizontal="left" vertical="center"/>
    </xf>
    <xf numFmtId="4" fontId="43" fillId="0" borderId="81" xfId="2" applyNumberFormat="1" applyFont="1" applyBorder="1" applyAlignment="1">
      <alignment horizontal="right" vertical="center"/>
    </xf>
    <xf numFmtId="0" fontId="9" fillId="0" borderId="80" xfId="2" applyBorder="1" applyAlignment="1">
      <alignment horizontal="left" vertical="center" wrapText="1"/>
    </xf>
    <xf numFmtId="0" fontId="9" fillId="0" borderId="79" xfId="2" applyBorder="1" applyAlignment="1">
      <alignment horizontal="left" vertical="center" wrapText="1"/>
    </xf>
    <xf numFmtId="0" fontId="47" fillId="0" borderId="79" xfId="2" applyFont="1" applyBorder="1" applyAlignment="1">
      <alignment horizontal="left" vertical="center" wrapText="1"/>
    </xf>
    <xf numFmtId="0" fontId="47" fillId="0" borderId="78" xfId="2" applyFont="1" applyBorder="1" applyAlignment="1">
      <alignment horizontal="left" vertical="center" wrapText="1"/>
    </xf>
    <xf numFmtId="0" fontId="9" fillId="0" borderId="83" xfId="2" applyBorder="1" applyAlignment="1">
      <alignment horizontal="left" vertical="center" wrapText="1"/>
    </xf>
    <xf numFmtId="0" fontId="9" fillId="0" borderId="82" xfId="2" applyBorder="1" applyAlignment="1">
      <alignment horizontal="left" vertical="center" wrapText="1"/>
    </xf>
    <xf numFmtId="0" fontId="43" fillId="0" borderId="0" xfId="2" applyFont="1" applyAlignment="1">
      <alignment horizontal="left" vertical="center"/>
    </xf>
    <xf numFmtId="0" fontId="43" fillId="0" borderId="75" xfId="2" applyFont="1" applyBorder="1" applyAlignment="1">
      <alignment horizontal="center" vertical="top" wrapText="1"/>
    </xf>
    <xf numFmtId="0" fontId="43" fillId="0" borderId="74" xfId="2" applyFont="1" applyBorder="1" applyAlignment="1">
      <alignment horizontal="center" vertical="center" wrapText="1"/>
    </xf>
    <xf numFmtId="0" fontId="43" fillId="0" borderId="73" xfId="2" applyFont="1" applyBorder="1" applyAlignment="1">
      <alignment horizontal="center" vertical="center" wrapText="1"/>
    </xf>
    <xf numFmtId="0" fontId="43" fillId="0" borderId="70" xfId="2" applyFont="1" applyBorder="1" applyAlignment="1">
      <alignment horizontal="center" vertical="top" wrapText="1"/>
    </xf>
    <xf numFmtId="0" fontId="43" fillId="0" borderId="69" xfId="2" applyFont="1" applyBorder="1" applyAlignment="1">
      <alignment vertical="top"/>
    </xf>
    <xf numFmtId="0" fontId="43" fillId="0" borderId="3" xfId="2" applyFont="1" applyBorder="1" applyAlignment="1">
      <alignment horizontal="center" vertical="center"/>
    </xf>
    <xf numFmtId="0" fontId="46" fillId="0" borderId="72" xfId="2" applyFont="1" applyBorder="1" applyAlignment="1">
      <alignment horizontal="center" vertical="center" wrapText="1"/>
    </xf>
    <xf numFmtId="0" fontId="46" fillId="0" borderId="71" xfId="2" applyFont="1" applyBorder="1" applyAlignment="1">
      <alignment horizontal="center" vertical="center" wrapText="1"/>
    </xf>
    <xf numFmtId="0" fontId="43" fillId="0" borderId="68" xfId="2" applyFont="1" applyBorder="1" applyAlignment="1">
      <alignment vertical="center" wrapText="1"/>
    </xf>
    <xf numFmtId="0" fontId="43" fillId="0" borderId="67" xfId="2" applyFont="1" applyBorder="1" applyAlignment="1">
      <alignment vertical="center"/>
    </xf>
    <xf numFmtId="164" fontId="45" fillId="15" borderId="77" xfId="2" applyNumberFormat="1" applyFont="1" applyFill="1" applyBorder="1" applyAlignment="1">
      <alignment vertical="center"/>
    </xf>
    <xf numFmtId="0" fontId="45" fillId="15" borderId="32" xfId="2" applyFont="1" applyFill="1" applyBorder="1" applyAlignment="1">
      <alignment vertical="center"/>
    </xf>
    <xf numFmtId="0" fontId="45" fillId="15" borderId="32" xfId="2" applyFont="1" applyFill="1" applyBorder="1" applyAlignment="1">
      <alignment horizontal="center" vertical="center"/>
    </xf>
    <xf numFmtId="0" fontId="45" fillId="15" borderId="76" xfId="2" applyFont="1" applyFill="1" applyBorder="1" applyAlignment="1">
      <alignment horizontal="center" vertical="center"/>
    </xf>
    <xf numFmtId="164" fontId="17" fillId="0" borderId="36" xfId="97" applyNumberFormat="1" applyFont="1" applyBorder="1" applyAlignment="1" applyProtection="1">
      <alignment horizontal="right" vertical="center"/>
      <protection locked="0"/>
    </xf>
    <xf numFmtId="49" fontId="14" fillId="0" borderId="19" xfId="62" applyNumberFormat="1" applyFont="1" applyBorder="1" applyAlignment="1" applyProtection="1">
      <alignment horizontal="center" vertical="center"/>
      <protection locked="0"/>
    </xf>
    <xf numFmtId="49" fontId="20" fillId="11" borderId="44" xfId="62" applyNumberFormat="1" applyFont="1" applyFill="1" applyBorder="1" applyAlignment="1">
      <alignment horizontal="left" vertical="center"/>
    </xf>
    <xf numFmtId="49" fontId="10" fillId="0" borderId="12" xfId="20" applyNumberFormat="1" applyBorder="1" applyAlignment="1" applyProtection="1">
      <alignment vertical="center"/>
      <protection locked="0"/>
    </xf>
    <xf numFmtId="0" fontId="14" fillId="0" borderId="113" xfId="62" applyFont="1" applyBorder="1" applyAlignment="1" applyProtection="1">
      <alignment horizontal="center" vertical="center"/>
      <protection locked="0"/>
    </xf>
    <xf numFmtId="0" fontId="15" fillId="8" borderId="32" xfId="62" applyFont="1" applyFill="1" applyBorder="1" applyAlignment="1" applyProtection="1">
      <alignment horizontal="center" vertical="center"/>
      <protection locked="0"/>
    </xf>
    <xf numFmtId="164" fontId="15" fillId="8" borderId="31" xfId="62" applyNumberFormat="1" applyFont="1" applyFill="1" applyBorder="1" applyAlignment="1" applyProtection="1">
      <alignment horizontal="center" vertical="center"/>
      <protection locked="0"/>
    </xf>
    <xf numFmtId="0" fontId="14" fillId="0" borderId="0" xfId="62" applyFont="1" applyAlignment="1" applyProtection="1">
      <alignment horizontal="center"/>
      <protection locked="0"/>
    </xf>
    <xf numFmtId="0" fontId="14" fillId="0" borderId="0" xfId="62" applyFont="1" applyProtection="1">
      <protection locked="0"/>
    </xf>
    <xf numFmtId="0" fontId="19" fillId="11" borderId="29" xfId="62" applyFont="1" applyFill="1" applyBorder="1" applyAlignment="1">
      <alignment horizontal="center" vertical="center"/>
    </xf>
    <xf numFmtId="0" fontId="21" fillId="0" borderId="0" xfId="62" applyFont="1" applyAlignment="1">
      <alignment horizontal="left" vertical="center"/>
    </xf>
    <xf numFmtId="2" fontId="14" fillId="0" borderId="19" xfId="62" applyNumberFormat="1" applyFont="1" applyBorder="1" applyAlignment="1" applyProtection="1">
      <alignment horizontal="center" vertical="center"/>
      <protection locked="0"/>
    </xf>
    <xf numFmtId="0" fontId="20" fillId="11" borderId="9" xfId="62" applyFont="1" applyFill="1" applyBorder="1" applyAlignment="1">
      <alignment horizontal="right" vertical="center"/>
    </xf>
    <xf numFmtId="0" fontId="19" fillId="11" borderId="29" xfId="62" applyFont="1" applyFill="1" applyBorder="1" applyAlignment="1">
      <alignment horizontal="center" vertical="center" wrapText="1"/>
    </xf>
    <xf numFmtId="0" fontId="15" fillId="10" borderId="33" xfId="62" applyFont="1" applyFill="1" applyBorder="1" applyAlignment="1" applyProtection="1">
      <alignment vertical="center"/>
      <protection locked="0"/>
    </xf>
    <xf numFmtId="0" fontId="15" fillId="10" borderId="32" xfId="62" applyFont="1" applyFill="1" applyBorder="1" applyAlignment="1" applyProtection="1">
      <alignment horizontal="left" vertical="center"/>
      <protection locked="0"/>
    </xf>
    <xf numFmtId="0" fontId="14" fillId="9" borderId="37" xfId="62" applyFont="1" applyFill="1" applyBorder="1" applyAlignment="1" applyProtection="1">
      <alignment horizontal="center" vertical="center"/>
      <protection locked="0"/>
    </xf>
    <xf numFmtId="0" fontId="14" fillId="9" borderId="19" xfId="62" applyFont="1" applyFill="1" applyBorder="1" applyAlignment="1" applyProtection="1">
      <alignment horizontal="center" vertical="center"/>
      <protection locked="0"/>
    </xf>
    <xf numFmtId="0" fontId="16" fillId="0" borderId="19" xfId="97" applyFont="1" applyBorder="1" applyAlignment="1" applyProtection="1">
      <alignment horizontal="left" vertical="center" wrapText="1"/>
      <protection locked="0"/>
    </xf>
    <xf numFmtId="0" fontId="18" fillId="0" borderId="26" xfId="97" applyFont="1" applyBorder="1" applyAlignment="1" applyProtection="1">
      <alignment horizontal="left" vertical="center" wrapText="1" shrinkToFit="1"/>
      <protection locked="0"/>
    </xf>
    <xf numFmtId="0" fontId="14" fillId="0" borderId="0" xfId="62" applyFont="1" applyAlignment="1" applyProtection="1">
      <alignment horizontal="center" vertical="center"/>
      <protection locked="0"/>
    </xf>
    <xf numFmtId="0" fontId="14" fillId="0" borderId="34" xfId="62" applyFont="1" applyBorder="1" applyAlignment="1" applyProtection="1">
      <alignment horizontal="center" vertical="center"/>
      <protection locked="0"/>
    </xf>
    <xf numFmtId="0" fontId="21" fillId="0" borderId="104" xfId="62" applyFont="1" applyBorder="1" applyAlignment="1">
      <alignment horizontal="left" vertical="center"/>
    </xf>
    <xf numFmtId="14" fontId="15" fillId="0" borderId="45" xfId="62" applyNumberFormat="1" applyFont="1" applyBorder="1" applyAlignment="1" applyProtection="1">
      <alignment vertical="center"/>
      <protection locked="0"/>
    </xf>
    <xf numFmtId="3" fontId="20" fillId="11" borderId="43" xfId="62" applyNumberFormat="1" applyFont="1" applyFill="1" applyBorder="1" applyAlignment="1">
      <alignment horizontal="left" vertical="center"/>
    </xf>
    <xf numFmtId="0" fontId="19" fillId="11" borderId="26" xfId="62" applyFont="1" applyFill="1" applyBorder="1" applyAlignment="1">
      <alignment horizontal="center" vertical="center" wrapText="1"/>
    </xf>
    <xf numFmtId="0" fontId="15" fillId="10" borderId="32" xfId="62" applyFont="1" applyFill="1" applyBorder="1" applyAlignment="1">
      <alignment horizontal="center" vertical="center"/>
    </xf>
    <xf numFmtId="0" fontId="15" fillId="10" borderId="31" xfId="62" applyFont="1" applyFill="1" applyBorder="1" applyAlignment="1">
      <alignment horizontal="center" vertical="center"/>
    </xf>
    <xf numFmtId="0" fontId="14" fillId="0" borderId="85" xfId="62" applyFont="1" applyBorder="1" applyAlignment="1" applyProtection="1">
      <alignment vertical="center"/>
      <protection locked="0"/>
    </xf>
    <xf numFmtId="0" fontId="14" fillId="0" borderId="24" xfId="62" applyFont="1" applyBorder="1" applyAlignment="1" applyProtection="1">
      <alignment vertical="center"/>
      <protection locked="0"/>
    </xf>
    <xf numFmtId="0" fontId="16" fillId="0" borderId="26" xfId="97" applyFont="1" applyBorder="1" applyAlignment="1" applyProtection="1">
      <alignment horizontal="left" vertical="center" wrapText="1" shrinkToFit="1"/>
      <protection locked="0"/>
    </xf>
    <xf numFmtId="0" fontId="14" fillId="0" borderId="24" xfId="62" applyFont="1" applyBorder="1" applyAlignment="1" applyProtection="1">
      <alignment horizontal="center" vertical="center"/>
      <protection locked="0"/>
    </xf>
    <xf numFmtId="0" fontId="14" fillId="0" borderId="84" xfId="62" applyFont="1" applyBorder="1" applyAlignment="1" applyProtection="1">
      <alignment horizontal="center" vertical="center"/>
      <protection locked="0"/>
    </xf>
    <xf numFmtId="164" fontId="17" fillId="0" borderId="36" xfId="97" applyNumberFormat="1" applyFont="1" applyBorder="1" applyAlignment="1">
      <alignment horizontal="right" vertical="center"/>
    </xf>
    <xf numFmtId="0" fontId="14" fillId="0" borderId="38" xfId="62" applyFont="1" applyBorder="1" applyAlignment="1" applyProtection="1">
      <alignment vertical="center"/>
      <protection locked="0"/>
    </xf>
    <xf numFmtId="0" fontId="16" fillId="0" borderId="29" xfId="97" applyFont="1" applyBorder="1" applyAlignment="1" applyProtection="1">
      <alignment horizontal="left" vertical="center" wrapText="1" shrinkToFit="1"/>
      <protection locked="0"/>
    </xf>
    <xf numFmtId="0" fontId="14" fillId="8" borderId="0" xfId="62" applyFont="1" applyFill="1" applyAlignment="1" applyProtection="1">
      <alignment vertical="center"/>
      <protection locked="0"/>
    </xf>
    <xf numFmtId="0" fontId="15" fillId="8" borderId="33" xfId="62" applyFont="1" applyFill="1" applyBorder="1" applyAlignment="1" applyProtection="1">
      <alignment vertical="center"/>
      <protection locked="0"/>
    </xf>
    <xf numFmtId="0" fontId="15" fillId="8" borderId="32" xfId="62" applyFont="1" applyFill="1" applyBorder="1" applyAlignment="1" applyProtection="1">
      <alignment vertical="center"/>
      <protection locked="0"/>
    </xf>
    <xf numFmtId="0" fontId="15" fillId="8" borderId="32" xfId="62" applyFont="1" applyFill="1" applyBorder="1" applyAlignment="1" applyProtection="1">
      <alignment horizontal="left" vertical="center"/>
      <protection locked="0"/>
    </xf>
    <xf numFmtId="0" fontId="14" fillId="0" borderId="112" xfId="62" applyFont="1" applyBorder="1" applyAlignment="1" applyProtection="1">
      <alignment vertical="center"/>
      <protection locked="0"/>
    </xf>
    <xf numFmtId="49" fontId="74" fillId="0" borderId="0" xfId="62" applyNumberFormat="1" applyFont="1" applyAlignment="1" applyProtection="1">
      <alignment horizontal="left" vertical="center"/>
      <protection locked="0"/>
    </xf>
    <xf numFmtId="49" fontId="74" fillId="0" borderId="47" xfId="62" applyNumberFormat="1" applyFont="1" applyBorder="1" applyAlignment="1" applyProtection="1">
      <alignment horizontal="left" vertical="center"/>
      <protection locked="0"/>
    </xf>
    <xf numFmtId="0" fontId="21" fillId="0" borderId="46" xfId="62" applyFont="1" applyBorder="1" applyAlignment="1">
      <alignment horizontal="left" vertical="center"/>
    </xf>
    <xf numFmtId="0" fontId="19" fillId="11" borderId="42" xfId="62" applyFont="1" applyFill="1" applyBorder="1" applyAlignment="1">
      <alignment horizontal="center" vertical="center" wrapText="1"/>
    </xf>
    <xf numFmtId="0" fontId="19" fillId="11" borderId="26" xfId="62" applyFont="1" applyFill="1" applyBorder="1" applyAlignment="1">
      <alignment horizontal="center" vertical="center"/>
    </xf>
    <xf numFmtId="0" fontId="19" fillId="11" borderId="13" xfId="62" applyFont="1" applyFill="1" applyBorder="1" applyAlignment="1">
      <alignment horizontal="center" vertical="center" wrapText="1"/>
    </xf>
    <xf numFmtId="0" fontId="19" fillId="11" borderId="29" xfId="62" applyFont="1" applyFill="1" applyBorder="1" applyAlignment="1">
      <alignment horizontal="center" vertical="center"/>
    </xf>
    <xf numFmtId="0" fontId="15" fillId="10" borderId="33" xfId="62" applyFont="1" applyFill="1" applyBorder="1" applyAlignment="1">
      <alignment vertical="center"/>
    </xf>
    <xf numFmtId="4" fontId="17" fillId="0" borderId="19" xfId="97" applyNumberFormat="1" applyFont="1" applyBorder="1" applyAlignment="1" applyProtection="1">
      <alignment horizontal="center" vertical="center"/>
      <protection locked="0"/>
    </xf>
    <xf numFmtId="0" fontId="20" fillId="11" borderId="9" xfId="62" applyFont="1" applyFill="1" applyBorder="1" applyAlignment="1">
      <alignment horizontal="left" vertical="center"/>
    </xf>
    <xf numFmtId="0" fontId="15" fillId="10" borderId="32" xfId="62" applyFont="1" applyFill="1" applyBorder="1" applyAlignment="1" applyProtection="1">
      <alignment horizontal="center" vertical="center"/>
      <protection locked="0"/>
    </xf>
    <xf numFmtId="166" fontId="74" fillId="0" borderId="48" xfId="62" applyNumberFormat="1" applyFont="1" applyBorder="1" applyAlignment="1" applyProtection="1">
      <alignment horizontal="left" vertical="center" wrapText="1"/>
      <protection locked="0"/>
    </xf>
    <xf numFmtId="165" fontId="14" fillId="0" borderId="19" xfId="62" applyNumberFormat="1" applyFont="1" applyBorder="1" applyAlignment="1" applyProtection="1">
      <alignment horizontal="center" vertical="center"/>
      <protection locked="0"/>
    </xf>
    <xf numFmtId="14" fontId="24" fillId="0" borderId="21" xfId="62" applyNumberFormat="1" applyFont="1" applyBorder="1" applyAlignment="1" applyProtection="1">
      <alignment vertical="center"/>
      <protection locked="0"/>
    </xf>
    <xf numFmtId="0" fontId="14" fillId="0" borderId="19" xfId="62" applyFont="1" applyBorder="1" applyAlignment="1" applyProtection="1">
      <alignment horizontal="center" vertical="center"/>
      <protection locked="0"/>
    </xf>
    <xf numFmtId="0" fontId="19" fillId="11" borderId="41" xfId="62" applyFont="1" applyFill="1" applyBorder="1" applyAlignment="1">
      <alignment horizontal="center" vertical="center" wrapText="1"/>
    </xf>
    <xf numFmtId="49" fontId="10" fillId="0" borderId="26" xfId="20" applyNumberFormat="1" applyBorder="1" applyAlignment="1" applyProtection="1">
      <alignment vertical="center"/>
      <protection locked="0"/>
    </xf>
    <xf numFmtId="0" fontId="15" fillId="10" borderId="32" xfId="62" applyFont="1" applyFill="1" applyBorder="1" applyAlignment="1">
      <alignment horizontal="left" vertical="center"/>
    </xf>
    <xf numFmtId="0" fontId="14" fillId="0" borderId="0" xfId="62" applyFont="1" applyAlignment="1" applyProtection="1">
      <alignment vertical="center"/>
      <protection locked="0"/>
    </xf>
    <xf numFmtId="0" fontId="19" fillId="11" borderId="39" xfId="62" applyFont="1" applyFill="1" applyBorder="1" applyAlignment="1">
      <alignment horizontal="center" vertical="center"/>
    </xf>
    <xf numFmtId="0" fontId="16" fillId="0" borderId="35" xfId="97" applyFont="1" applyBorder="1" applyAlignment="1" applyProtection="1">
      <alignment horizontal="left" vertical="center" wrapText="1"/>
      <protection locked="0"/>
    </xf>
    <xf numFmtId="166" fontId="24" fillId="0" borderId="47" xfId="62" applyNumberFormat="1" applyFont="1" applyBorder="1" applyAlignment="1" applyProtection="1">
      <alignment horizontal="left" vertical="center"/>
      <protection locked="0"/>
    </xf>
    <xf numFmtId="0" fontId="15" fillId="10" borderId="31" xfId="62" applyFont="1" applyFill="1" applyBorder="1" applyAlignment="1" applyProtection="1">
      <alignment horizontal="center" vertical="center"/>
      <protection locked="0"/>
    </xf>
    <xf numFmtId="49" fontId="10" fillId="0" borderId="12" xfId="20" applyNumberFormat="1" applyBorder="1" applyAlignment="1" applyProtection="1">
      <alignment vertical="center"/>
      <protection locked="0"/>
    </xf>
    <xf numFmtId="0" fontId="14" fillId="10" borderId="0" xfId="62" applyFont="1" applyFill="1" applyAlignment="1" applyProtection="1">
      <alignment vertical="center"/>
      <protection locked="0"/>
    </xf>
    <xf numFmtId="0" fontId="14" fillId="0" borderId="112" xfId="62" applyFont="1" applyBorder="1" applyAlignment="1" applyProtection="1">
      <alignment horizontal="center" vertical="center"/>
      <protection locked="0"/>
    </xf>
    <xf numFmtId="0" fontId="15" fillId="10" borderId="32" xfId="62" applyFont="1" applyFill="1" applyBorder="1" applyAlignment="1" applyProtection="1">
      <alignment vertical="center"/>
      <protection locked="0"/>
    </xf>
    <xf numFmtId="0" fontId="19" fillId="11" borderId="40" xfId="62" applyFont="1" applyFill="1" applyBorder="1" applyAlignment="1">
      <alignment horizontal="center" vertical="center" wrapText="1"/>
    </xf>
    <xf numFmtId="0" fontId="14" fillId="0" borderId="111" xfId="62" applyFont="1" applyBorder="1" applyAlignment="1" applyProtection="1">
      <alignment vertical="center"/>
      <protection locked="0"/>
    </xf>
    <xf numFmtId="0" fontId="15" fillId="10" borderId="32" xfId="62" applyFont="1" applyFill="1" applyBorder="1" applyAlignment="1">
      <alignment vertical="center"/>
    </xf>
    <xf numFmtId="49" fontId="10" fillId="0" borderId="26" xfId="20" applyNumberFormat="1" applyBorder="1" applyAlignment="1" applyProtection="1">
      <alignment vertical="center"/>
      <protection locked="0"/>
    </xf>
    <xf numFmtId="0" fontId="21" fillId="0" borderId="38" xfId="62" applyFont="1" applyBorder="1" applyAlignment="1">
      <alignment horizontal="left" vertical="center"/>
    </xf>
    <xf numFmtId="0" fontId="22" fillId="0" borderId="0" xfId="62" applyFont="1" applyAlignment="1" applyProtection="1">
      <alignment horizontal="center"/>
      <protection locked="0"/>
    </xf>
    <xf numFmtId="0" fontId="15" fillId="0" borderId="41" xfId="62" applyFont="1" applyBorder="1" applyAlignment="1" applyProtection="1">
      <alignment vertical="center"/>
      <protection locked="0"/>
    </xf>
    <xf numFmtId="0" fontId="24" fillId="0" borderId="27" xfId="62" applyFont="1" applyBorder="1" applyAlignment="1" applyProtection="1">
      <alignment vertical="center"/>
      <protection locked="0"/>
    </xf>
    <xf numFmtId="0" fontId="21" fillId="0" borderId="27" xfId="62" applyFont="1" applyBorder="1" applyAlignment="1">
      <alignment horizontal="left" vertical="center"/>
    </xf>
    <xf numFmtId="0" fontId="21" fillId="0" borderId="13" xfId="62" applyFont="1" applyBorder="1" applyAlignment="1">
      <alignment horizontal="left" vertical="center"/>
    </xf>
    <xf numFmtId="166" fontId="15" fillId="0" borderId="103" xfId="62" applyNumberFormat="1" applyFont="1" applyBorder="1" applyAlignment="1" applyProtection="1">
      <alignment horizontal="left" vertical="center"/>
      <protection locked="0"/>
    </xf>
    <xf numFmtId="166" fontId="15" fillId="0" borderId="104" xfId="62" applyNumberFormat="1" applyFont="1" applyBorder="1" applyAlignment="1" applyProtection="1">
      <alignment horizontal="left" vertical="center"/>
      <protection locked="0"/>
    </xf>
    <xf numFmtId="166" fontId="15" fillId="0" borderId="46" xfId="62" applyNumberFormat="1" applyFont="1" applyBorder="1" applyAlignment="1" applyProtection="1">
      <alignment horizontal="left" vertical="center"/>
      <protection locked="0"/>
    </xf>
    <xf numFmtId="166" fontId="24" fillId="0" borderId="103" xfId="62" applyNumberFormat="1" applyFont="1" applyBorder="1" applyAlignment="1" applyProtection="1">
      <alignment horizontal="left" vertical="center"/>
      <protection locked="0"/>
    </xf>
    <xf numFmtId="0" fontId="21" fillId="0" borderId="49" xfId="62" applyFont="1" applyBorder="1" applyAlignment="1">
      <alignment horizontal="left" vertical="center"/>
    </xf>
    <xf numFmtId="0" fontId="23" fillId="0" borderId="0" xfId="62" applyFont="1" applyAlignment="1" applyProtection="1">
      <alignment horizontal="center"/>
      <protection locked="0"/>
    </xf>
    <xf numFmtId="49" fontId="24" fillId="0" borderId="27" xfId="62" applyNumberFormat="1" applyFont="1" applyBorder="1" applyAlignment="1" applyProtection="1">
      <alignment vertical="center"/>
      <protection locked="0"/>
    </xf>
    <xf numFmtId="0" fontId="21" fillId="0" borderId="24" xfId="62" applyFont="1" applyBorder="1" applyAlignment="1">
      <alignment horizontal="left" vertical="center"/>
    </xf>
    <xf numFmtId="0" fontId="21" fillId="0" borderId="50" xfId="62" applyFont="1" applyBorder="1" applyAlignment="1">
      <alignment horizontal="left" vertical="center"/>
    </xf>
    <xf numFmtId="49" fontId="75" fillId="0" borderId="12" xfId="62" applyNumberFormat="1" applyFont="1" applyBorder="1" applyAlignment="1" applyProtection="1">
      <alignment horizontal="left" vertical="center"/>
      <protection locked="0"/>
    </xf>
    <xf numFmtId="49" fontId="75" fillId="0" borderId="27" xfId="62" applyNumberFormat="1" applyFont="1" applyBorder="1" applyAlignment="1" applyProtection="1">
      <alignment horizontal="left" vertical="center"/>
      <protection locked="0"/>
    </xf>
    <xf numFmtId="0" fontId="21" fillId="0" borderId="27" xfId="62" applyFont="1" applyBorder="1" applyAlignment="1">
      <alignment vertical="center"/>
    </xf>
    <xf numFmtId="0" fontId="21" fillId="0" borderId="51" xfId="62" applyFont="1" applyBorder="1" applyAlignment="1">
      <alignment vertical="center"/>
    </xf>
    <xf numFmtId="0" fontId="15" fillId="0" borderId="12" xfId="62" applyFont="1" applyBorder="1" applyAlignment="1" applyProtection="1">
      <alignment horizontal="left" vertical="center" wrapText="1"/>
      <protection locked="0"/>
    </xf>
    <xf numFmtId="0" fontId="15" fillId="0" borderId="27" xfId="62" applyFont="1" applyBorder="1" applyAlignment="1" applyProtection="1">
      <alignment horizontal="left" vertical="center" wrapText="1"/>
      <protection locked="0"/>
    </xf>
    <xf numFmtId="49" fontId="24" fillId="0" borderId="27" xfId="62" applyNumberFormat="1" applyFont="1" applyBorder="1" applyAlignment="1" applyProtection="1">
      <alignment vertical="center" wrapText="1"/>
      <protection locked="0"/>
    </xf>
    <xf numFmtId="0" fontId="24" fillId="0" borderId="52" xfId="62" applyFont="1" applyBorder="1" applyAlignment="1" applyProtection="1">
      <alignment horizontal="left" vertical="center"/>
      <protection locked="0"/>
    </xf>
    <xf numFmtId="0" fontId="24" fillId="0" borderId="53" xfId="62" applyFont="1" applyBorder="1" applyAlignment="1" applyProtection="1">
      <alignment vertical="center"/>
      <protection locked="0"/>
    </xf>
    <xf numFmtId="0" fontId="21" fillId="0" borderId="54" xfId="62" applyFont="1" applyBorder="1" applyAlignment="1">
      <alignment horizontal="left" vertical="center"/>
    </xf>
    <xf numFmtId="0" fontId="21" fillId="0" borderId="55" xfId="62" applyFont="1" applyBorder="1" applyAlignment="1">
      <alignment horizontal="left" vertical="center"/>
    </xf>
    <xf numFmtId="49" fontId="15" fillId="0" borderId="12" xfId="62" applyNumberFormat="1" applyFont="1" applyBorder="1" applyAlignment="1" applyProtection="1">
      <alignment vertical="center" wrapText="1"/>
      <protection locked="0"/>
    </xf>
    <xf numFmtId="49" fontId="15" fillId="0" borderId="27" xfId="62" applyNumberFormat="1" applyFont="1" applyBorder="1" applyAlignment="1" applyProtection="1">
      <alignment vertical="center" wrapText="1"/>
      <protection locked="0"/>
    </xf>
    <xf numFmtId="0" fontId="15" fillId="0" borderId="27" xfId="62" applyFont="1" applyBorder="1" applyAlignment="1" applyProtection="1">
      <alignment vertical="center" wrapText="1"/>
      <protection locked="0"/>
    </xf>
    <xf numFmtId="0" fontId="21" fillId="0" borderId="51" xfId="62" applyFont="1" applyBorder="1" applyAlignment="1">
      <alignment horizontal="left" vertical="center"/>
    </xf>
    <xf numFmtId="0" fontId="25" fillId="12" borderId="56" xfId="62" applyFont="1" applyFill="1" applyBorder="1" applyAlignment="1">
      <alignment horizontal="center" vertical="center"/>
    </xf>
    <xf numFmtId="0" fontId="25" fillId="12" borderId="57" xfId="62" applyFont="1" applyFill="1" applyBorder="1" applyAlignment="1">
      <alignment horizontal="center" vertical="center"/>
    </xf>
    <xf numFmtId="0" fontId="25" fillId="13" borderId="58" xfId="62" applyFont="1" applyFill="1" applyBorder="1" applyAlignment="1">
      <alignment vertical="center"/>
    </xf>
    <xf numFmtId="0" fontId="25" fillId="14" borderId="59" xfId="62" applyFont="1" applyFill="1" applyBorder="1" applyAlignment="1">
      <alignment vertical="center"/>
    </xf>
    <xf numFmtId="49" fontId="76" fillId="0" borderId="60" xfId="62" applyNumberFormat="1" applyFont="1" applyBorder="1" applyAlignment="1" applyProtection="1">
      <alignment horizontal="left" vertical="top" wrapText="1"/>
      <protection locked="0"/>
    </xf>
    <xf numFmtId="49" fontId="76" fillId="0" borderId="27" xfId="62" applyNumberFormat="1" applyFont="1" applyBorder="1" applyAlignment="1" applyProtection="1">
      <alignment horizontal="left" vertical="top" wrapText="1"/>
      <protection locked="0"/>
    </xf>
    <xf numFmtId="49" fontId="77" fillId="0" borderId="27" xfId="62" applyNumberFormat="1" applyFont="1" applyBorder="1" applyAlignment="1" applyProtection="1">
      <alignment horizontal="left" vertical="top"/>
      <protection locked="0"/>
    </xf>
    <xf numFmtId="0" fontId="26" fillId="0" borderId="27" xfId="62" applyFont="1" applyBorder="1" applyAlignment="1">
      <alignment vertical="top"/>
    </xf>
    <xf numFmtId="0" fontId="26" fillId="0" borderId="51" xfId="62" applyFont="1" applyBorder="1" applyAlignment="1">
      <alignment vertical="top"/>
    </xf>
    <xf numFmtId="7" fontId="27" fillId="15" borderId="56" xfId="62" applyNumberFormat="1" applyFont="1" applyFill="1" applyBorder="1" applyAlignment="1">
      <alignment horizontal="right" vertical="center"/>
    </xf>
    <xf numFmtId="7" fontId="27" fillId="15" borderId="58" xfId="62" applyNumberFormat="1" applyFont="1" applyFill="1" applyBorder="1" applyAlignment="1">
      <alignment horizontal="right" vertical="center"/>
    </xf>
    <xf numFmtId="0" fontId="27" fillId="15" borderId="61" xfId="62" applyFont="1" applyFill="1" applyBorder="1" applyAlignment="1">
      <alignment horizontal="center" vertical="center" wrapText="1"/>
    </xf>
    <xf numFmtId="0" fontId="27" fillId="15" borderId="62" xfId="62" applyFont="1" applyFill="1" applyBorder="1" applyAlignment="1">
      <alignment horizontal="center" vertical="center" wrapText="1"/>
    </xf>
    <xf numFmtId="49" fontId="78" fillId="0" borderId="41" xfId="62" applyNumberFormat="1" applyFont="1" applyBorder="1" applyAlignment="1" applyProtection="1">
      <alignment horizontal="left" vertical="top" wrapText="1"/>
      <protection locked="0"/>
    </xf>
    <xf numFmtId="49" fontId="78" fillId="0" borderId="27" xfId="62" applyNumberFormat="1" applyFont="1" applyBorder="1" applyAlignment="1" applyProtection="1">
      <alignment horizontal="left" vertical="top" wrapText="1"/>
      <protection locked="0"/>
    </xf>
    <xf numFmtId="0" fontId="27" fillId="0" borderId="104" xfId="62" applyFont="1" applyBorder="1" applyAlignment="1">
      <alignment horizontal="left" vertical="top"/>
    </xf>
    <xf numFmtId="0" fontId="27" fillId="0" borderId="49" xfId="62" applyFont="1" applyBorder="1" applyAlignment="1">
      <alignment horizontal="left" vertical="top"/>
    </xf>
    <xf numFmtId="0" fontId="28" fillId="0" borderId="0" xfId="62" applyFont="1" applyAlignment="1" applyProtection="1">
      <alignment vertical="center" wrapText="1"/>
      <protection locked="0"/>
    </xf>
    <xf numFmtId="49" fontId="29" fillId="0" borderId="56" xfId="62" applyNumberFormat="1" applyFont="1" applyBorder="1" applyAlignment="1">
      <alignment horizontal="right" vertical="center"/>
    </xf>
    <xf numFmtId="0" fontId="29" fillId="0" borderId="58" xfId="62" applyFont="1" applyBorder="1" applyAlignment="1">
      <alignment vertical="center"/>
    </xf>
    <xf numFmtId="49" fontId="29" fillId="0" borderId="63" xfId="62" applyNumberFormat="1" applyFont="1" applyBorder="1" applyAlignment="1">
      <alignment vertical="center"/>
    </xf>
    <xf numFmtId="0" fontId="79" fillId="0" borderId="64" xfId="62" applyFont="1" applyBorder="1" applyAlignment="1">
      <alignment horizontal="right" vertical="top" wrapText="1"/>
    </xf>
    <xf numFmtId="0" fontId="29" fillId="0" borderId="54" xfId="62" applyFont="1" applyBorder="1" applyAlignment="1">
      <alignment vertical="center" wrapText="1"/>
    </xf>
    <xf numFmtId="0" fontId="29" fillId="0" borderId="54" xfId="62" applyFont="1" applyBorder="1" applyAlignment="1">
      <alignment horizontal="center" vertical="center" wrapText="1"/>
    </xf>
    <xf numFmtId="0" fontId="30" fillId="0" borderId="54" xfId="62" applyFont="1" applyBorder="1" applyAlignment="1">
      <alignment horizontal="left" vertical="top" wrapText="1"/>
    </xf>
    <xf numFmtId="0" fontId="30" fillId="0" borderId="65" xfId="62" applyFont="1" applyBorder="1" applyAlignment="1">
      <alignment horizontal="left" vertical="top" wrapText="1"/>
    </xf>
  </cellXfs>
  <cellStyles count="111">
    <cellStyle name="20 % – Zvýraznění1 2" xfId="30" xr:uid="{5FE3300B-5555-49CF-8A40-0B541C8675F7}"/>
    <cellStyle name="20 % – Zvýraznění2 2" xfId="31" xr:uid="{04B4D5FF-EB7B-4BD9-BA47-24299702A15A}"/>
    <cellStyle name="20 % – Zvýraznění3 2" xfId="32" xr:uid="{66109B74-485A-43E6-AAB1-8264FD51AD48}"/>
    <cellStyle name="20 % – Zvýraznění4 2" xfId="33" xr:uid="{B40EB9AE-9A2F-4AC2-8E47-23DB1F5318BC}"/>
    <cellStyle name="20 % – Zvýraznění5 2" xfId="34" xr:uid="{078FF4E2-4C01-4305-B544-E9BE37E3230D}"/>
    <cellStyle name="20 % – Zvýraznění6 2" xfId="35" xr:uid="{FE5A9731-7159-4EC9-A944-6827324859B2}"/>
    <cellStyle name="40 % – Zvýraznění1 2" xfId="36" xr:uid="{3B417E4D-1431-44D3-BA41-F6E396A2DD0E}"/>
    <cellStyle name="40 % – Zvýraznění2 2" xfId="37" xr:uid="{95626FCF-68EA-4E2D-BCCE-DA5B7B95BAC9}"/>
    <cellStyle name="40 % – Zvýraznění3 2" xfId="38" xr:uid="{357F9B8C-2260-4D3A-8337-3CF7EB0D3B32}"/>
    <cellStyle name="40 % – Zvýraznění4 2" xfId="39" xr:uid="{052D941C-FAA8-478A-A951-D2C4F23219C2}"/>
    <cellStyle name="40 % – Zvýraznění5 2" xfId="40" xr:uid="{70BF8209-6C84-46EA-9A2A-35860B9353FB}"/>
    <cellStyle name="40 % – Zvýraznění6 2" xfId="41" xr:uid="{515B268E-49E8-4E85-BD9C-8D1E78DE6608}"/>
    <cellStyle name="60 % – Zvýraznění1 2" xfId="42" xr:uid="{CEE0EFF6-E41E-4CD6-B62B-46E65A9D13B3}"/>
    <cellStyle name="60 % – Zvýraznění2 2" xfId="43" xr:uid="{76C7C68B-612F-41BA-873B-EB0F4C73894F}"/>
    <cellStyle name="60 % – Zvýraznění3 2" xfId="44" xr:uid="{1C79D2EC-2DE5-42C7-A44C-54C849D5D5B5}"/>
    <cellStyle name="60 % – Zvýraznění4 2" xfId="45" xr:uid="{3F8B311A-B117-4E65-9EE1-CE166AF31960}"/>
    <cellStyle name="60 % – Zvýraznění5 2" xfId="46" xr:uid="{AFC3428F-8D26-45AA-B2E2-0CF4F2388895}"/>
    <cellStyle name="60 % – Zvýraznění6 2" xfId="47" xr:uid="{912E9B1A-BD92-47A0-96E5-68348FE6FA0F}"/>
    <cellStyle name="Celkem 2" xfId="48" xr:uid="{DD9E17D5-1959-41DB-BF4C-0EA3670B6BE2}"/>
    <cellStyle name="Celkem 2 2" xfId="99" xr:uid="{D6298441-117C-4D0E-9D95-B75CDAE8AF2A}"/>
    <cellStyle name="Celkem 2 3" xfId="102" xr:uid="{96C5713C-6C29-4A9F-A627-B04941468F92}"/>
    <cellStyle name="Celkem 2 4" xfId="100" xr:uid="{5D249BA6-E55D-4B07-8F16-94DB93D2CF04}"/>
    <cellStyle name="Čárka 2" xfId="49" xr:uid="{BDED3781-AB13-4728-8DB0-CE2843DD9755}"/>
    <cellStyle name="Čárka 3" xfId="89" xr:uid="{602E36CE-B69D-4EE0-886C-66E9739B15E3}"/>
    <cellStyle name="čárky 3" xfId="23" xr:uid="{FDB3D669-0187-478A-BD2B-8ABF42FDF538}"/>
    <cellStyle name="Hypertextový odkaz" xfId="4" builtinId="8" customBuiltin="1"/>
    <cellStyle name="Hypertextový odkaz 2" xfId="6" xr:uid="{C57EBD9F-6762-4080-BF91-B0BD5A21A3A9}"/>
    <cellStyle name="Hypertextový odkaz 2 2" xfId="11" xr:uid="{4C773975-3292-45A9-B58E-267D5361C65B}"/>
    <cellStyle name="Hypertextový odkaz 2 3" xfId="85" xr:uid="{083E5EE0-3421-45F3-8E24-7A0395CE7A7A}"/>
    <cellStyle name="Hypertextový odkaz 3" xfId="9" xr:uid="{DDC57F66-7981-4030-9426-84561BD49C82}"/>
    <cellStyle name="Hypertextový odkaz 4" xfId="7" xr:uid="{E04CE9CB-C70D-477D-90F7-1009BC9AB7C3}"/>
    <cellStyle name="Hypertextový odkaz 4 2" xfId="13" xr:uid="{68533124-93C7-4AD8-93C2-9CE64615EA91}"/>
    <cellStyle name="Chybně 2" xfId="50" xr:uid="{7B7449F2-A85E-46FF-915A-5FB93E509D06}"/>
    <cellStyle name="Kontrolní buňka 2" xfId="51" xr:uid="{483828CD-78C3-4779-9D9B-48457BE0E646}"/>
    <cellStyle name="Měna 2" xfId="91" xr:uid="{31A48F6D-1F3D-451C-90C3-F22AADF5F0AD}"/>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adpis 1 2" xfId="52" xr:uid="{B653BEC7-FD25-4AB6-8AB4-4CBE2BDFB89A}"/>
    <cellStyle name="Nadpis 2 2" xfId="53" xr:uid="{36E44D35-D5EC-43A5-9995-27C73F87A26C}"/>
    <cellStyle name="Nadpis 3 2" xfId="54" xr:uid="{44316DA5-A85A-454E-B7FF-84E2EDAEA228}"/>
    <cellStyle name="Nadpis 3 2 2" xfId="101" xr:uid="{8E6C6649-7784-4A1D-BE75-36FCC4D89A1A}"/>
    <cellStyle name="Nadpis 4 2" xfId="55" xr:uid="{34E87D48-49C2-4F22-ACE9-4EE7882C9430}"/>
    <cellStyle name="Název 2" xfId="56" xr:uid="{C15DE38D-7BA3-471F-82D4-4774D3000802}"/>
    <cellStyle name="Neutrální 2" xfId="57" xr:uid="{FA0CE395-26A0-409B-B020-F5853C590775}"/>
    <cellStyle name="Normální" xfId="0" builtinId="0"/>
    <cellStyle name="normální 10" xfId="58" xr:uid="{398A9475-7A03-450B-80F0-5DD026F8FD5F}"/>
    <cellStyle name="Normální 11" xfId="59" xr:uid="{9D23C8AE-8DBA-4DB1-A157-13086A8B4A26}"/>
    <cellStyle name="Normální 12" xfId="60" xr:uid="{90D97397-F3BA-489B-8A90-4B82420E13B8}"/>
    <cellStyle name="Normální 13" xfId="61" xr:uid="{AC567CDD-1464-4568-8C86-CD7EFFAE4148}"/>
    <cellStyle name="Normální 14" xfId="86" xr:uid="{4FA3C83D-BB0C-4B32-A455-C809D01D4590}"/>
    <cellStyle name="Normální 15" xfId="22" xr:uid="{B39C8F2A-E13B-487C-91F6-1712162513F2}"/>
    <cellStyle name="Normální 16" xfId="64" xr:uid="{0BF22E23-7E0E-4250-BA53-9543042BAB31}"/>
    <cellStyle name="Normální 17" xfId="109" xr:uid="{AB093FAC-A822-4DD2-8958-1F3E9064B6BF}"/>
    <cellStyle name="Normální 18" xfId="93" xr:uid="{EC60738A-C3FE-46D3-9037-019D7A92FF28}"/>
    <cellStyle name="normální 2" xfId="3" xr:uid="{9A547B73-8744-46C1-A38F-7B1B4E2DF042}"/>
    <cellStyle name="normální 2 10" xfId="88" xr:uid="{2617E23F-F86A-4756-BD6B-67EDB04F8E4D}"/>
    <cellStyle name="normální 2 2" xfId="15" xr:uid="{F848B240-9883-4E74-822D-3B8CC49B3A91}"/>
    <cellStyle name="Normální 2 2 2" xfId="62" xr:uid="{8087808B-BE95-4543-AABF-59B35EE77CC7}"/>
    <cellStyle name="normální 2 3" xfId="63" xr:uid="{4BFB90AE-46B9-4EE0-9B11-93F1BF54909C}"/>
    <cellStyle name="normální 2 4" xfId="24" xr:uid="{734FF5EA-3361-4F1E-B972-E274DE2B0B86}"/>
    <cellStyle name="normální 3" xfId="8" xr:uid="{BEF5DC88-4ABE-48EC-91DB-AD2080896EF7}"/>
    <cellStyle name="Normální 3 2" xfId="20" xr:uid="{723A6508-D701-4F19-A750-F6C089E57374}"/>
    <cellStyle name="Normální 3 3" xfId="97" xr:uid="{8B581AF3-89C8-4B00-A385-8498C7AB8375}"/>
    <cellStyle name="Normální 37" xfId="26" xr:uid="{79A94C83-7C66-4CCA-A6BD-EBE7A4D99E77}"/>
    <cellStyle name="Normální 38" xfId="27" xr:uid="{A353F055-882A-4C3C-8DA3-F7B02FD6FEBA}"/>
    <cellStyle name="Normální 4" xfId="2" xr:uid="{DE91C7C6-DD0D-4FED-86AF-466506E30491}"/>
    <cellStyle name="Normální 44" xfId="84" xr:uid="{777B8558-DE18-41E2-B317-5CD8CF568BCC}"/>
    <cellStyle name="Normální 5" xfId="21" xr:uid="{277C4B92-256D-43D9-BED1-59930380759D}"/>
    <cellStyle name="normální 6" xfId="65" xr:uid="{0CCC866F-9425-4E25-8299-41F72DFD91AD}"/>
    <cellStyle name="normální 7" xfId="66" xr:uid="{C5047E4E-32E0-4C81-B5BA-8BD56D416206}"/>
    <cellStyle name="normální 8" xfId="67" xr:uid="{7AA33E8C-900C-46EA-A8CA-39DA25D5930C}"/>
    <cellStyle name="normální 9" xfId="68" xr:uid="{B85CA2E1-71F9-482F-81FF-3457C1E2FD79}"/>
    <cellStyle name="normální_celek" xfId="1" xr:uid="{00000000-0005-0000-0000-000001000000}"/>
    <cellStyle name="Poznámka 2" xfId="69" xr:uid="{07DA37C1-67D8-4CF6-ABF2-114E8D0AEFBF}"/>
    <cellStyle name="Poznámka 2 2" xfId="105" xr:uid="{CD8351DC-2BCA-4562-8248-CF5349825070}"/>
    <cellStyle name="Poznámka 2 3" xfId="98" xr:uid="{CF1CE870-FC15-43D1-8805-C4149CF7C571}"/>
    <cellStyle name="Poznámka 2 4" xfId="25" xr:uid="{46CA8D59-3C73-4F4B-9A61-A6984E5BEFB7}"/>
    <cellStyle name="Procenta 2" xfId="28" xr:uid="{7A29ABF7-55A8-4DD0-AF6E-21B56A727738}"/>
    <cellStyle name="Procenta 2 2" xfId="70" xr:uid="{43F12D97-C70E-49CB-827F-477EB40594C9}"/>
    <cellStyle name="Procenta 3" xfId="29" xr:uid="{38E04DB0-3703-4C19-BE10-14C851DD1024}"/>
    <cellStyle name="Procenta 4" xfId="87" xr:uid="{1C31E51D-79C9-4586-96F3-D7E3C496245C}"/>
    <cellStyle name="Procenta 5" xfId="90" xr:uid="{AD715C9E-C09F-4824-A674-C15503BC0FC0}"/>
    <cellStyle name="Propojená buňka 2" xfId="71" xr:uid="{90B98251-88CB-4621-A051-5B61149BA21F}"/>
    <cellStyle name="Propojená buňka 2 2" xfId="92" xr:uid="{7CB61607-8BF2-4756-98D4-DB612CB02254}"/>
    <cellStyle name="Správně 2" xfId="72" xr:uid="{71E9CCFA-6D68-485C-9610-0357C15A4701}"/>
    <cellStyle name="Text upozornění 2" xfId="73" xr:uid="{11239B39-7DA3-4707-A276-C2A696122DD1}"/>
    <cellStyle name="Vstup 2" xfId="74" xr:uid="{7F68F86B-E782-4692-88E2-A74FA8AF2634}"/>
    <cellStyle name="Vstup 2 2" xfId="106" xr:uid="{D4B0150B-1B7F-47F0-91FA-A4A855390976}"/>
    <cellStyle name="Vstup 2 3" xfId="96" xr:uid="{AD435E55-87FA-4E9D-BF95-E76D001E9F57}"/>
    <cellStyle name="Vstup 2 4" xfId="110" xr:uid="{0D6CD27F-88DA-48EF-AF96-330BF61EA47E}"/>
    <cellStyle name="Výpočet 2" xfId="75" xr:uid="{75A7F493-6225-479A-A502-2FDD9042E30C}"/>
    <cellStyle name="Výpočet 2 2" xfId="107" xr:uid="{16F2ADBE-B94D-4A8A-B427-E47B3502FCAD}"/>
    <cellStyle name="Výpočet 2 3" xfId="95" xr:uid="{E96FDC9A-342B-412D-AA78-4ADFFCAEEE96}"/>
    <cellStyle name="Výpočet 2 4" xfId="103" xr:uid="{6984764D-F137-4F78-A0D7-71344C7923AD}"/>
    <cellStyle name="Výstup 2" xfId="76" xr:uid="{9457C384-0FD7-46A6-8C6D-1617D4286B72}"/>
    <cellStyle name="Výstup 2 2" xfId="108" xr:uid="{1082EE57-BD86-44E2-A7A5-A22B0733A4A5}"/>
    <cellStyle name="Výstup 2 3" xfId="94" xr:uid="{6DB41986-AF80-4774-8046-F6544D2A321F}"/>
    <cellStyle name="Výstup 2 4" xfId="104" xr:uid="{09E5E73E-18B3-47A7-B636-9974F6E345FF}"/>
    <cellStyle name="Vysvětlující text 2" xfId="77" xr:uid="{BB38B9D6-F2AD-4315-9EF5-AEB9B069A069}"/>
    <cellStyle name="Zvýraznění 1 2" xfId="78" xr:uid="{8D56AFC9-EA1D-4401-8AC1-66C655F1B3B3}"/>
    <cellStyle name="Zvýraznění 2 2" xfId="79" xr:uid="{CAA39960-FBD4-445E-8B82-026C9E9DDC22}"/>
    <cellStyle name="Zvýraznění 3 2" xfId="80" xr:uid="{4E0EBD30-73C0-4F05-A8C1-173C9573D831}"/>
    <cellStyle name="Zvýraznění 4 2" xfId="81" xr:uid="{0AAB9A70-10BB-4FCB-97F3-A3A1320139C1}"/>
    <cellStyle name="Zvýraznění 5 2" xfId="82" xr:uid="{2A795596-5709-42D0-A7AC-A3B8479667A2}"/>
    <cellStyle name="Zvýraznění 6 2" xfId="83" xr:uid="{6CCA4CE7-FEE5-4377-856E-C1B9FDF71603}"/>
  </cellStyles>
  <dxfs count="112">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2</xdr:col>
      <xdr:colOff>4581525</xdr:colOff>
      <xdr:row>26</xdr:row>
      <xdr:rowOff>152400</xdr:rowOff>
    </xdr:from>
    <xdr:ext cx="184731" cy="264560"/>
    <xdr:sp macro="" textlink="">
      <xdr:nvSpPr>
        <xdr:cNvPr id="2" name="TextovéPole 1">
          <a:extLst>
            <a:ext uri="{FF2B5EF4-FFF2-40B4-BE49-F238E27FC236}">
              <a16:creationId xmlns:a16="http://schemas.microsoft.com/office/drawing/2014/main" id="{0DF0CD4D-B9B0-414A-815C-8825A95D7E97}"/>
            </a:ext>
          </a:extLst>
        </xdr:cNvPr>
        <xdr:cNvSpPr txBox="1"/>
      </xdr:nvSpPr>
      <xdr:spPr>
        <a:xfrm>
          <a:off x="6467475" y="98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40120F23-1475-4BE1-B1E9-255A5019DCB2}"/>
            </a:ext>
          </a:extLst>
        </xdr:cNvPr>
        <xdr:cNvSpPr txBox="1"/>
      </xdr:nvSpPr>
      <xdr:spPr>
        <a:xfrm>
          <a:off x="4910418" y="459441"/>
          <a:ext cx="575422" cy="11486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588928CE-3B2F-4BD5-979B-C4AB0CC87C1D}"/>
            </a:ext>
          </a:extLst>
        </xdr:cNvPr>
        <xdr:cNvSpPr txBox="1"/>
      </xdr:nvSpPr>
      <xdr:spPr>
        <a:xfrm>
          <a:off x="6129616" y="437030"/>
          <a:ext cx="1181662" cy="130592"/>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C8BC69E3-9D41-45EE-BA6C-887940B941AA}"/>
            </a:ext>
          </a:extLst>
        </xdr:cNvPr>
        <xdr:cNvSpPr txBox="1"/>
      </xdr:nvSpPr>
      <xdr:spPr>
        <a:xfrm>
          <a:off x="5520017" y="459441"/>
          <a:ext cx="578225" cy="1131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zejdl\Desktop\SO9999898-oceneny.xlsm" TargetMode="External"/><Relationship Id="rId1" Type="http://schemas.openxmlformats.org/officeDocument/2006/relationships/externalLinkPath" Target="file:///C:\Users\zejdl\Desktop\SO9999898-ocenen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tegorie monitoringu"/>
      <sheetName val="hide"/>
    </sheetNames>
    <sheetDataSet>
      <sheetData sheetId="0">
        <row r="1">
          <cell r="A1" t="str">
            <v>D.1.1</v>
          </cell>
          <cell r="B1" t="str">
            <v xml:space="preserve"> Zabezpečovací zařízení</v>
          </cell>
        </row>
        <row r="2">
          <cell r="A2" t="str">
            <v>D.1.2</v>
          </cell>
          <cell r="B2" t="str">
            <v xml:space="preserve"> Sdělovací zařízení</v>
          </cell>
        </row>
        <row r="3">
          <cell r="A3" t="str">
            <v>D.1.3</v>
          </cell>
          <cell r="B3" t="str">
            <v xml:space="preserve"> Silnoproudá technologie včetně DŘT</v>
          </cell>
        </row>
        <row r="4">
          <cell r="A4" t="str">
            <v>D.1.4</v>
          </cell>
          <cell r="B4" t="str">
            <v xml:space="preserve"> Ostatní technologická zařízení</v>
          </cell>
        </row>
        <row r="5">
          <cell r="A5" t="str">
            <v>D.2.1.1.0</v>
          </cell>
          <cell r="B5" t="str">
            <v xml:space="preserve"> Kolejový svršek</v>
          </cell>
        </row>
        <row r="6">
          <cell r="A6" t="str">
            <v>D.2.1.1.1</v>
          </cell>
          <cell r="B6" t="str">
            <v xml:space="preserve"> Kolejový spodek </v>
          </cell>
        </row>
        <row r="7">
          <cell r="A7" t="str">
            <v>D.2.1.2</v>
          </cell>
          <cell r="B7" t="str">
            <v xml:space="preserve"> Nástupiště</v>
          </cell>
        </row>
        <row r="8">
          <cell r="A8" t="str">
            <v>D.2.1.3</v>
          </cell>
          <cell r="B8" t="str">
            <v xml:space="preserve"> Přejezdy a přechody</v>
          </cell>
        </row>
        <row r="9">
          <cell r="A9" t="str">
            <v>D.2.1.4</v>
          </cell>
          <cell r="B9" t="str">
            <v xml:space="preserve"> Mosty, propustky, zdi</v>
          </cell>
        </row>
        <row r="10">
          <cell r="A10" t="str">
            <v>D.2.1.5</v>
          </cell>
          <cell r="B10" t="str">
            <v xml:space="preserve"> Ostatní inženýrské objekty</v>
          </cell>
        </row>
        <row r="11">
          <cell r="A11" t="str">
            <v>D.2.1.6</v>
          </cell>
          <cell r="B11" t="str">
            <v xml:space="preserve"> Potrubní vedení</v>
          </cell>
        </row>
        <row r="12">
          <cell r="A12" t="str">
            <v>D.2.1.7</v>
          </cell>
          <cell r="B12" t="str">
            <v xml:space="preserve"> Tunely</v>
          </cell>
        </row>
        <row r="13">
          <cell r="A13" t="str">
            <v>D.2.1.8</v>
          </cell>
          <cell r="B13" t="str">
            <v xml:space="preserve"> Pozemní komunikace</v>
          </cell>
        </row>
        <row r="14">
          <cell r="A14" t="str">
            <v>D.2.1.9</v>
          </cell>
          <cell r="B14" t="str">
            <v xml:space="preserve"> Kabelovody, kolektory</v>
          </cell>
        </row>
        <row r="15">
          <cell r="A15" t="str">
            <v>D.2.1.10</v>
          </cell>
          <cell r="B15" t="str">
            <v xml:space="preserve"> Protihlukové objekty</v>
          </cell>
        </row>
        <row r="16">
          <cell r="A16" t="str">
            <v>D.2.2.1</v>
          </cell>
          <cell r="B16" t="str">
            <v xml:space="preserve"> Pozemní stavební objekty budov</v>
          </cell>
        </row>
        <row r="17">
          <cell r="A17" t="str">
            <v>D.2.2.2</v>
          </cell>
          <cell r="B17" t="str">
            <v xml:space="preserve"> Zastřešení nástupišť, přístřešky na nástupištích</v>
          </cell>
        </row>
        <row r="18">
          <cell r="A18" t="str">
            <v>D.2.2.3</v>
          </cell>
          <cell r="B18" t="str">
            <v xml:space="preserve"> Individuální protihluková opatření</v>
          </cell>
        </row>
        <row r="19">
          <cell r="A19" t="str">
            <v>D.2.2.4</v>
          </cell>
          <cell r="B19" t="str">
            <v xml:space="preserve"> Orientační systém</v>
          </cell>
        </row>
        <row r="20">
          <cell r="A20" t="str">
            <v>D.2.2.5</v>
          </cell>
          <cell r="B20" t="str">
            <v xml:space="preserve"> Demolice</v>
          </cell>
        </row>
        <row r="21">
          <cell r="A21" t="str">
            <v>D.2.2.6</v>
          </cell>
          <cell r="B21" t="str">
            <v xml:space="preserve"> Drobná architektura a oplocení</v>
          </cell>
        </row>
        <row r="22">
          <cell r="A22" t="str">
            <v>D.2.3.1</v>
          </cell>
          <cell r="B22" t="str">
            <v xml:space="preserve"> Trakční vedení</v>
          </cell>
        </row>
        <row r="23">
          <cell r="A23" t="str">
            <v>D.2.3.2</v>
          </cell>
          <cell r="B23" t="str">
            <v xml:space="preserve"> Napájecí stanice - stavební část</v>
          </cell>
        </row>
        <row r="24">
          <cell r="A24" t="str">
            <v>D.2.3.3</v>
          </cell>
          <cell r="B24" t="str">
            <v xml:space="preserve"> Spínací stanice - stavební část</v>
          </cell>
        </row>
        <row r="25">
          <cell r="A25" t="str">
            <v>D.2.3.4</v>
          </cell>
          <cell r="B25" t="str">
            <v xml:space="preserve"> Ohřev výhybek (elektrický, plynový)</v>
          </cell>
        </row>
        <row r="26">
          <cell r="A26" t="str">
            <v>D.2.3.5</v>
          </cell>
          <cell r="B26" t="str">
            <v xml:space="preserve"> Elektrické předtápěcí zařízení</v>
          </cell>
        </row>
        <row r="27">
          <cell r="A27" t="str">
            <v>D.2.3.6</v>
          </cell>
          <cell r="B27" t="str">
            <v xml:space="preserve"> Rozvody VN, NN, osvětlení a dálkové ovládání odpojovačů</v>
          </cell>
        </row>
        <row r="28">
          <cell r="A28" t="str">
            <v>D.2.3.7</v>
          </cell>
          <cell r="B28" t="str">
            <v xml:space="preserve"> Ukolejnění kovových konstrukcí</v>
          </cell>
        </row>
        <row r="29">
          <cell r="A29" t="str">
            <v>D.2.3.8</v>
          </cell>
          <cell r="B29" t="str">
            <v xml:space="preserve"> Vnější uzemnění</v>
          </cell>
        </row>
        <row r="30">
          <cell r="A30" t="str">
            <v>D.2.3.9</v>
          </cell>
          <cell r="B30" t="str">
            <v xml:space="preserve"> Ostatní kabelizace</v>
          </cell>
        </row>
        <row r="31">
          <cell r="A31" t="str">
            <v>D.2.4.1</v>
          </cell>
          <cell r="B31" t="str">
            <v xml:space="preserve"> Příprava území a kácení</v>
          </cell>
        </row>
        <row r="32">
          <cell r="A32" t="str">
            <v>D.2.4.2</v>
          </cell>
          <cell r="B32" t="str">
            <v xml:space="preserve"> Náhradní výsadba</v>
          </cell>
        </row>
        <row r="33">
          <cell r="A33" t="str">
            <v>D.2.4.3</v>
          </cell>
          <cell r="B33" t="str">
            <v xml:space="preserve"> Zabezpečení veřejných zájmů</v>
          </cell>
        </row>
        <row r="34">
          <cell r="A34" t="str">
            <v>D.9.8</v>
          </cell>
          <cell r="B34" t="str">
            <v xml:space="preserve">SO 98-98 – Všeobecný objekt </v>
          </cell>
        </row>
        <row r="35">
          <cell r="A35" t="str">
            <v>D.9.9</v>
          </cell>
          <cell r="B35" t="str">
            <v>SO 90-90 – Odpady</v>
          </cell>
        </row>
      </sheetData>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41"/>
  <sheetViews>
    <sheetView tabSelected="1" zoomScaleNormal="100" workbookViewId="0">
      <selection activeCell="E2" sqref="E2"/>
    </sheetView>
  </sheetViews>
  <sheetFormatPr defaultRowHeight="12.75" x14ac:dyDescent="0.2"/>
  <cols>
    <col min="1" max="1" width="10.125" style="34" customWidth="1"/>
    <col min="2" max="2" width="10.875" style="34" customWidth="1"/>
    <col min="3" max="3" width="76.625" style="34" customWidth="1"/>
    <col min="4" max="4" width="15.375" style="34" customWidth="1"/>
    <col min="5" max="5" width="24.25" style="35" customWidth="1"/>
    <col min="6" max="6" width="29" style="34" customWidth="1"/>
    <col min="7" max="256" width="9" style="41"/>
    <col min="257" max="257" width="10.125" style="41" customWidth="1"/>
    <col min="258" max="258" width="10.875" style="41" customWidth="1"/>
    <col min="259" max="259" width="76.625" style="41" customWidth="1"/>
    <col min="260" max="260" width="15.375" style="41" customWidth="1"/>
    <col min="261" max="261" width="24.25" style="41" customWidth="1"/>
    <col min="262" max="262" width="29" style="41" customWidth="1"/>
    <col min="263" max="512" width="9" style="41"/>
    <col min="513" max="513" width="10.125" style="41" customWidth="1"/>
    <col min="514" max="514" width="10.875" style="41" customWidth="1"/>
    <col min="515" max="515" width="76.625" style="41" customWidth="1"/>
    <col min="516" max="516" width="15.375" style="41" customWidth="1"/>
    <col min="517" max="517" width="24.25" style="41" customWidth="1"/>
    <col min="518" max="518" width="29" style="41" customWidth="1"/>
    <col min="519" max="768" width="9" style="41"/>
    <col min="769" max="769" width="10.125" style="41" customWidth="1"/>
    <col min="770" max="770" width="10.875" style="41" customWidth="1"/>
    <col min="771" max="771" width="76.625" style="41" customWidth="1"/>
    <col min="772" max="772" width="15.375" style="41" customWidth="1"/>
    <col min="773" max="773" width="24.25" style="41" customWidth="1"/>
    <col min="774" max="774" width="29" style="41" customWidth="1"/>
    <col min="775" max="1024" width="9" style="41"/>
    <col min="1025" max="1025" width="10.125" style="41" customWidth="1"/>
    <col min="1026" max="1026" width="10.875" style="41" customWidth="1"/>
    <col min="1027" max="1027" width="76.625" style="41" customWidth="1"/>
    <col min="1028" max="1028" width="15.375" style="41" customWidth="1"/>
    <col min="1029" max="1029" width="24.25" style="41" customWidth="1"/>
    <col min="1030" max="1030" width="29" style="41" customWidth="1"/>
    <col min="1031" max="1280" width="9" style="41"/>
    <col min="1281" max="1281" width="10.125" style="41" customWidth="1"/>
    <col min="1282" max="1282" width="10.875" style="41" customWidth="1"/>
    <col min="1283" max="1283" width="76.625" style="41" customWidth="1"/>
    <col min="1284" max="1284" width="15.375" style="41" customWidth="1"/>
    <col min="1285" max="1285" width="24.25" style="41" customWidth="1"/>
    <col min="1286" max="1286" width="29" style="41" customWidth="1"/>
    <col min="1287" max="1536" width="9" style="41"/>
    <col min="1537" max="1537" width="10.125" style="41" customWidth="1"/>
    <col min="1538" max="1538" width="10.875" style="41" customWidth="1"/>
    <col min="1539" max="1539" width="76.625" style="41" customWidth="1"/>
    <col min="1540" max="1540" width="15.375" style="41" customWidth="1"/>
    <col min="1541" max="1541" width="24.25" style="41" customWidth="1"/>
    <col min="1542" max="1542" width="29" style="41" customWidth="1"/>
    <col min="1543" max="1792" width="9" style="41"/>
    <col min="1793" max="1793" width="10.125" style="41" customWidth="1"/>
    <col min="1794" max="1794" width="10.875" style="41" customWidth="1"/>
    <col min="1795" max="1795" width="76.625" style="41" customWidth="1"/>
    <col min="1796" max="1796" width="15.375" style="41" customWidth="1"/>
    <col min="1797" max="1797" width="24.25" style="41" customWidth="1"/>
    <col min="1798" max="1798" width="29" style="41" customWidth="1"/>
    <col min="1799" max="2048" width="9" style="41"/>
    <col min="2049" max="2049" width="10.125" style="41" customWidth="1"/>
    <col min="2050" max="2050" width="10.875" style="41" customWidth="1"/>
    <col min="2051" max="2051" width="76.625" style="41" customWidth="1"/>
    <col min="2052" max="2052" width="15.375" style="41" customWidth="1"/>
    <col min="2053" max="2053" width="24.25" style="41" customWidth="1"/>
    <col min="2054" max="2054" width="29" style="41" customWidth="1"/>
    <col min="2055" max="2304" width="9" style="41"/>
    <col min="2305" max="2305" width="10.125" style="41" customWidth="1"/>
    <col min="2306" max="2306" width="10.875" style="41" customWidth="1"/>
    <col min="2307" max="2307" width="76.625" style="41" customWidth="1"/>
    <col min="2308" max="2308" width="15.375" style="41" customWidth="1"/>
    <col min="2309" max="2309" width="24.25" style="41" customWidth="1"/>
    <col min="2310" max="2310" width="29" style="41" customWidth="1"/>
    <col min="2311" max="2560" width="9" style="41"/>
    <col min="2561" max="2561" width="10.125" style="41" customWidth="1"/>
    <col min="2562" max="2562" width="10.875" style="41" customWidth="1"/>
    <col min="2563" max="2563" width="76.625" style="41" customWidth="1"/>
    <col min="2564" max="2564" width="15.375" style="41" customWidth="1"/>
    <col min="2565" max="2565" width="24.25" style="41" customWidth="1"/>
    <col min="2566" max="2566" width="29" style="41" customWidth="1"/>
    <col min="2567" max="2816" width="9" style="41"/>
    <col min="2817" max="2817" width="10.125" style="41" customWidth="1"/>
    <col min="2818" max="2818" width="10.875" style="41" customWidth="1"/>
    <col min="2819" max="2819" width="76.625" style="41" customWidth="1"/>
    <col min="2820" max="2820" width="15.375" style="41" customWidth="1"/>
    <col min="2821" max="2821" width="24.25" style="41" customWidth="1"/>
    <col min="2822" max="2822" width="29" style="41" customWidth="1"/>
    <col min="2823" max="3072" width="9" style="41"/>
    <col min="3073" max="3073" width="10.125" style="41" customWidth="1"/>
    <col min="3074" max="3074" width="10.875" style="41" customWidth="1"/>
    <col min="3075" max="3075" width="76.625" style="41" customWidth="1"/>
    <col min="3076" max="3076" width="15.375" style="41" customWidth="1"/>
    <col min="3077" max="3077" width="24.25" style="41" customWidth="1"/>
    <col min="3078" max="3078" width="29" style="41" customWidth="1"/>
    <col min="3079" max="3328" width="9" style="41"/>
    <col min="3329" max="3329" width="10.125" style="41" customWidth="1"/>
    <col min="3330" max="3330" width="10.875" style="41" customWidth="1"/>
    <col min="3331" max="3331" width="76.625" style="41" customWidth="1"/>
    <col min="3332" max="3332" width="15.375" style="41" customWidth="1"/>
    <col min="3333" max="3333" width="24.25" style="41" customWidth="1"/>
    <col min="3334" max="3334" width="29" style="41" customWidth="1"/>
    <col min="3335" max="3584" width="9" style="41"/>
    <col min="3585" max="3585" width="10.125" style="41" customWidth="1"/>
    <col min="3586" max="3586" width="10.875" style="41" customWidth="1"/>
    <col min="3587" max="3587" width="76.625" style="41" customWidth="1"/>
    <col min="3588" max="3588" width="15.375" style="41" customWidth="1"/>
    <col min="3589" max="3589" width="24.25" style="41" customWidth="1"/>
    <col min="3590" max="3590" width="29" style="41" customWidth="1"/>
    <col min="3591" max="3840" width="9" style="41"/>
    <col min="3841" max="3841" width="10.125" style="41" customWidth="1"/>
    <col min="3842" max="3842" width="10.875" style="41" customWidth="1"/>
    <col min="3843" max="3843" width="76.625" style="41" customWidth="1"/>
    <col min="3844" max="3844" width="15.375" style="41" customWidth="1"/>
    <col min="3845" max="3845" width="24.25" style="41" customWidth="1"/>
    <col min="3846" max="3846" width="29" style="41" customWidth="1"/>
    <col min="3847" max="4096" width="9" style="41"/>
    <col min="4097" max="4097" width="10.125" style="41" customWidth="1"/>
    <col min="4098" max="4098" width="10.875" style="41" customWidth="1"/>
    <col min="4099" max="4099" width="76.625" style="41" customWidth="1"/>
    <col min="4100" max="4100" width="15.375" style="41" customWidth="1"/>
    <col min="4101" max="4101" width="24.25" style="41" customWidth="1"/>
    <col min="4102" max="4102" width="29" style="41" customWidth="1"/>
    <col min="4103" max="4352" width="9" style="41"/>
    <col min="4353" max="4353" width="10.125" style="41" customWidth="1"/>
    <col min="4354" max="4354" width="10.875" style="41" customWidth="1"/>
    <col min="4355" max="4355" width="76.625" style="41" customWidth="1"/>
    <col min="4356" max="4356" width="15.375" style="41" customWidth="1"/>
    <col min="4357" max="4357" width="24.25" style="41" customWidth="1"/>
    <col min="4358" max="4358" width="29" style="41" customWidth="1"/>
    <col min="4359" max="4608" width="9" style="41"/>
    <col min="4609" max="4609" width="10.125" style="41" customWidth="1"/>
    <col min="4610" max="4610" width="10.875" style="41" customWidth="1"/>
    <col min="4611" max="4611" width="76.625" style="41" customWidth="1"/>
    <col min="4612" max="4612" width="15.375" style="41" customWidth="1"/>
    <col min="4613" max="4613" width="24.25" style="41" customWidth="1"/>
    <col min="4614" max="4614" width="29" style="41" customWidth="1"/>
    <col min="4615" max="4864" width="9" style="41"/>
    <col min="4865" max="4865" width="10.125" style="41" customWidth="1"/>
    <col min="4866" max="4866" width="10.875" style="41" customWidth="1"/>
    <col min="4867" max="4867" width="76.625" style="41" customWidth="1"/>
    <col min="4868" max="4868" width="15.375" style="41" customWidth="1"/>
    <col min="4869" max="4869" width="24.25" style="41" customWidth="1"/>
    <col min="4870" max="4870" width="29" style="41" customWidth="1"/>
    <col min="4871" max="5120" width="9" style="41"/>
    <col min="5121" max="5121" width="10.125" style="41" customWidth="1"/>
    <col min="5122" max="5122" width="10.875" style="41" customWidth="1"/>
    <col min="5123" max="5123" width="76.625" style="41" customWidth="1"/>
    <col min="5124" max="5124" width="15.375" style="41" customWidth="1"/>
    <col min="5125" max="5125" width="24.25" style="41" customWidth="1"/>
    <col min="5126" max="5126" width="29" style="41" customWidth="1"/>
    <col min="5127" max="5376" width="9" style="41"/>
    <col min="5377" max="5377" width="10.125" style="41" customWidth="1"/>
    <col min="5378" max="5378" width="10.875" style="41" customWidth="1"/>
    <col min="5379" max="5379" width="76.625" style="41" customWidth="1"/>
    <col min="5380" max="5380" width="15.375" style="41" customWidth="1"/>
    <col min="5381" max="5381" width="24.25" style="41" customWidth="1"/>
    <col min="5382" max="5382" width="29" style="41" customWidth="1"/>
    <col min="5383" max="5632" width="9" style="41"/>
    <col min="5633" max="5633" width="10.125" style="41" customWidth="1"/>
    <col min="5634" max="5634" width="10.875" style="41" customWidth="1"/>
    <col min="5635" max="5635" width="76.625" style="41" customWidth="1"/>
    <col min="5636" max="5636" width="15.375" style="41" customWidth="1"/>
    <col min="5637" max="5637" width="24.25" style="41" customWidth="1"/>
    <col min="5638" max="5638" width="29" style="41" customWidth="1"/>
    <col min="5639" max="5888" width="9" style="41"/>
    <col min="5889" max="5889" width="10.125" style="41" customWidth="1"/>
    <col min="5890" max="5890" width="10.875" style="41" customWidth="1"/>
    <col min="5891" max="5891" width="76.625" style="41" customWidth="1"/>
    <col min="5892" max="5892" width="15.375" style="41" customWidth="1"/>
    <col min="5893" max="5893" width="24.25" style="41" customWidth="1"/>
    <col min="5894" max="5894" width="29" style="41" customWidth="1"/>
    <col min="5895" max="6144" width="9" style="41"/>
    <col min="6145" max="6145" width="10.125" style="41" customWidth="1"/>
    <col min="6146" max="6146" width="10.875" style="41" customWidth="1"/>
    <col min="6147" max="6147" width="76.625" style="41" customWidth="1"/>
    <col min="6148" max="6148" width="15.375" style="41" customWidth="1"/>
    <col min="6149" max="6149" width="24.25" style="41" customWidth="1"/>
    <col min="6150" max="6150" width="29" style="41" customWidth="1"/>
    <col min="6151" max="6400" width="9" style="41"/>
    <col min="6401" max="6401" width="10.125" style="41" customWidth="1"/>
    <col min="6402" max="6402" width="10.875" style="41" customWidth="1"/>
    <col min="6403" max="6403" width="76.625" style="41" customWidth="1"/>
    <col min="6404" max="6404" width="15.375" style="41" customWidth="1"/>
    <col min="6405" max="6405" width="24.25" style="41" customWidth="1"/>
    <col min="6406" max="6406" width="29" style="41" customWidth="1"/>
    <col min="6407" max="6656" width="9" style="41"/>
    <col min="6657" max="6657" width="10.125" style="41" customWidth="1"/>
    <col min="6658" max="6658" width="10.875" style="41" customWidth="1"/>
    <col min="6659" max="6659" width="76.625" style="41" customWidth="1"/>
    <col min="6660" max="6660" width="15.375" style="41" customWidth="1"/>
    <col min="6661" max="6661" width="24.25" style="41" customWidth="1"/>
    <col min="6662" max="6662" width="29" style="41" customWidth="1"/>
    <col min="6663" max="6912" width="9" style="41"/>
    <col min="6913" max="6913" width="10.125" style="41" customWidth="1"/>
    <col min="6914" max="6914" width="10.875" style="41" customWidth="1"/>
    <col min="6915" max="6915" width="76.625" style="41" customWidth="1"/>
    <col min="6916" max="6916" width="15.375" style="41" customWidth="1"/>
    <col min="6917" max="6917" width="24.25" style="41" customWidth="1"/>
    <col min="6918" max="6918" width="29" style="41" customWidth="1"/>
    <col min="6919" max="7168" width="9" style="41"/>
    <col min="7169" max="7169" width="10.125" style="41" customWidth="1"/>
    <col min="7170" max="7170" width="10.875" style="41" customWidth="1"/>
    <col min="7171" max="7171" width="76.625" style="41" customWidth="1"/>
    <col min="7172" max="7172" width="15.375" style="41" customWidth="1"/>
    <col min="7173" max="7173" width="24.25" style="41" customWidth="1"/>
    <col min="7174" max="7174" width="29" style="41" customWidth="1"/>
    <col min="7175" max="7424" width="9" style="41"/>
    <col min="7425" max="7425" width="10.125" style="41" customWidth="1"/>
    <col min="7426" max="7426" width="10.875" style="41" customWidth="1"/>
    <col min="7427" max="7427" width="76.625" style="41" customWidth="1"/>
    <col min="7428" max="7428" width="15.375" style="41" customWidth="1"/>
    <col min="7429" max="7429" width="24.25" style="41" customWidth="1"/>
    <col min="7430" max="7430" width="29" style="41" customWidth="1"/>
    <col min="7431" max="7680" width="9" style="41"/>
    <col min="7681" max="7681" width="10.125" style="41" customWidth="1"/>
    <col min="7682" max="7682" width="10.875" style="41" customWidth="1"/>
    <col min="7683" max="7683" width="76.625" style="41" customWidth="1"/>
    <col min="7684" max="7684" width="15.375" style="41" customWidth="1"/>
    <col min="7685" max="7685" width="24.25" style="41" customWidth="1"/>
    <col min="7686" max="7686" width="29" style="41" customWidth="1"/>
    <col min="7687" max="7936" width="9" style="41"/>
    <col min="7937" max="7937" width="10.125" style="41" customWidth="1"/>
    <col min="7938" max="7938" width="10.875" style="41" customWidth="1"/>
    <col min="7939" max="7939" width="76.625" style="41" customWidth="1"/>
    <col min="7940" max="7940" width="15.375" style="41" customWidth="1"/>
    <col min="7941" max="7941" width="24.25" style="41" customWidth="1"/>
    <col min="7942" max="7942" width="29" style="41" customWidth="1"/>
    <col min="7943" max="8192" width="9" style="41"/>
    <col min="8193" max="8193" width="10.125" style="41" customWidth="1"/>
    <col min="8194" max="8194" width="10.875" style="41" customWidth="1"/>
    <col min="8195" max="8195" width="76.625" style="41" customWidth="1"/>
    <col min="8196" max="8196" width="15.375" style="41" customWidth="1"/>
    <col min="8197" max="8197" width="24.25" style="41" customWidth="1"/>
    <col min="8198" max="8198" width="29" style="41" customWidth="1"/>
    <col min="8199" max="8448" width="9" style="41"/>
    <col min="8449" max="8449" width="10.125" style="41" customWidth="1"/>
    <col min="8450" max="8450" width="10.875" style="41" customWidth="1"/>
    <col min="8451" max="8451" width="76.625" style="41" customWidth="1"/>
    <col min="8452" max="8452" width="15.375" style="41" customWidth="1"/>
    <col min="8453" max="8453" width="24.25" style="41" customWidth="1"/>
    <col min="8454" max="8454" width="29" style="41" customWidth="1"/>
    <col min="8455" max="8704" width="9" style="41"/>
    <col min="8705" max="8705" width="10.125" style="41" customWidth="1"/>
    <col min="8706" max="8706" width="10.875" style="41" customWidth="1"/>
    <col min="8707" max="8707" width="76.625" style="41" customWidth="1"/>
    <col min="8708" max="8708" width="15.375" style="41" customWidth="1"/>
    <col min="8709" max="8709" width="24.25" style="41" customWidth="1"/>
    <col min="8710" max="8710" width="29" style="41" customWidth="1"/>
    <col min="8711" max="8960" width="9" style="41"/>
    <col min="8961" max="8961" width="10.125" style="41" customWidth="1"/>
    <col min="8962" max="8962" width="10.875" style="41" customWidth="1"/>
    <col min="8963" max="8963" width="76.625" style="41" customWidth="1"/>
    <col min="8964" max="8964" width="15.375" style="41" customWidth="1"/>
    <col min="8965" max="8965" width="24.25" style="41" customWidth="1"/>
    <col min="8966" max="8966" width="29" style="41" customWidth="1"/>
    <col min="8967" max="9216" width="9" style="41"/>
    <col min="9217" max="9217" width="10.125" style="41" customWidth="1"/>
    <col min="9218" max="9218" width="10.875" style="41" customWidth="1"/>
    <col min="9219" max="9219" width="76.625" style="41" customWidth="1"/>
    <col min="9220" max="9220" width="15.375" style="41" customWidth="1"/>
    <col min="9221" max="9221" width="24.25" style="41" customWidth="1"/>
    <col min="9222" max="9222" width="29" style="41" customWidth="1"/>
    <col min="9223" max="9472" width="9" style="41"/>
    <col min="9473" max="9473" width="10.125" style="41" customWidth="1"/>
    <col min="9474" max="9474" width="10.875" style="41" customWidth="1"/>
    <col min="9475" max="9475" width="76.625" style="41" customWidth="1"/>
    <col min="9476" max="9476" width="15.375" style="41" customWidth="1"/>
    <col min="9477" max="9477" width="24.25" style="41" customWidth="1"/>
    <col min="9478" max="9478" width="29" style="41" customWidth="1"/>
    <col min="9479" max="9728" width="9" style="41"/>
    <col min="9729" max="9729" width="10.125" style="41" customWidth="1"/>
    <col min="9730" max="9730" width="10.875" style="41" customWidth="1"/>
    <col min="9731" max="9731" width="76.625" style="41" customWidth="1"/>
    <col min="9732" max="9732" width="15.375" style="41" customWidth="1"/>
    <col min="9733" max="9733" width="24.25" style="41" customWidth="1"/>
    <col min="9734" max="9734" width="29" style="41" customWidth="1"/>
    <col min="9735" max="9984" width="9" style="41"/>
    <col min="9985" max="9985" width="10.125" style="41" customWidth="1"/>
    <col min="9986" max="9986" width="10.875" style="41" customWidth="1"/>
    <col min="9987" max="9987" width="76.625" style="41" customWidth="1"/>
    <col min="9988" max="9988" width="15.375" style="41" customWidth="1"/>
    <col min="9989" max="9989" width="24.25" style="41" customWidth="1"/>
    <col min="9990" max="9990" width="29" style="41" customWidth="1"/>
    <col min="9991" max="10240" width="9" style="41"/>
    <col min="10241" max="10241" width="10.125" style="41" customWidth="1"/>
    <col min="10242" max="10242" width="10.875" style="41" customWidth="1"/>
    <col min="10243" max="10243" width="76.625" style="41" customWidth="1"/>
    <col min="10244" max="10244" width="15.375" style="41" customWidth="1"/>
    <col min="10245" max="10245" width="24.25" style="41" customWidth="1"/>
    <col min="10246" max="10246" width="29" style="41" customWidth="1"/>
    <col min="10247" max="10496" width="9" style="41"/>
    <col min="10497" max="10497" width="10.125" style="41" customWidth="1"/>
    <col min="10498" max="10498" width="10.875" style="41" customWidth="1"/>
    <col min="10499" max="10499" width="76.625" style="41" customWidth="1"/>
    <col min="10500" max="10500" width="15.375" style="41" customWidth="1"/>
    <col min="10501" max="10501" width="24.25" style="41" customWidth="1"/>
    <col min="10502" max="10502" width="29" style="41" customWidth="1"/>
    <col min="10503" max="10752" width="9" style="41"/>
    <col min="10753" max="10753" width="10.125" style="41" customWidth="1"/>
    <col min="10754" max="10754" width="10.875" style="41" customWidth="1"/>
    <col min="10755" max="10755" width="76.625" style="41" customWidth="1"/>
    <col min="10756" max="10756" width="15.375" style="41" customWidth="1"/>
    <col min="10757" max="10757" width="24.25" style="41" customWidth="1"/>
    <col min="10758" max="10758" width="29" style="41" customWidth="1"/>
    <col min="10759" max="11008" width="9" style="41"/>
    <col min="11009" max="11009" width="10.125" style="41" customWidth="1"/>
    <col min="11010" max="11010" width="10.875" style="41" customWidth="1"/>
    <col min="11011" max="11011" width="76.625" style="41" customWidth="1"/>
    <col min="11012" max="11012" width="15.375" style="41" customWidth="1"/>
    <col min="11013" max="11013" width="24.25" style="41" customWidth="1"/>
    <col min="11014" max="11014" width="29" style="41" customWidth="1"/>
    <col min="11015" max="11264" width="9" style="41"/>
    <col min="11265" max="11265" width="10.125" style="41" customWidth="1"/>
    <col min="11266" max="11266" width="10.875" style="41" customWidth="1"/>
    <col min="11267" max="11267" width="76.625" style="41" customWidth="1"/>
    <col min="11268" max="11268" width="15.375" style="41" customWidth="1"/>
    <col min="11269" max="11269" width="24.25" style="41" customWidth="1"/>
    <col min="11270" max="11270" width="29" style="41" customWidth="1"/>
    <col min="11271" max="11520" width="9" style="41"/>
    <col min="11521" max="11521" width="10.125" style="41" customWidth="1"/>
    <col min="11522" max="11522" width="10.875" style="41" customWidth="1"/>
    <col min="11523" max="11523" width="76.625" style="41" customWidth="1"/>
    <col min="11524" max="11524" width="15.375" style="41" customWidth="1"/>
    <col min="11525" max="11525" width="24.25" style="41" customWidth="1"/>
    <col min="11526" max="11526" width="29" style="41" customWidth="1"/>
    <col min="11527" max="11776" width="9" style="41"/>
    <col min="11777" max="11777" width="10.125" style="41" customWidth="1"/>
    <col min="11778" max="11778" width="10.875" style="41" customWidth="1"/>
    <col min="11779" max="11779" width="76.625" style="41" customWidth="1"/>
    <col min="11780" max="11780" width="15.375" style="41" customWidth="1"/>
    <col min="11781" max="11781" width="24.25" style="41" customWidth="1"/>
    <col min="11782" max="11782" width="29" style="41" customWidth="1"/>
    <col min="11783" max="12032" width="9" style="41"/>
    <col min="12033" max="12033" width="10.125" style="41" customWidth="1"/>
    <col min="12034" max="12034" width="10.875" style="41" customWidth="1"/>
    <col min="12035" max="12035" width="76.625" style="41" customWidth="1"/>
    <col min="12036" max="12036" width="15.375" style="41" customWidth="1"/>
    <col min="12037" max="12037" width="24.25" style="41" customWidth="1"/>
    <col min="12038" max="12038" width="29" style="41" customWidth="1"/>
    <col min="12039" max="12288" width="9" style="41"/>
    <col min="12289" max="12289" width="10.125" style="41" customWidth="1"/>
    <col min="12290" max="12290" width="10.875" style="41" customWidth="1"/>
    <col min="12291" max="12291" width="76.625" style="41" customWidth="1"/>
    <col min="12292" max="12292" width="15.375" style="41" customWidth="1"/>
    <col min="12293" max="12293" width="24.25" style="41" customWidth="1"/>
    <col min="12294" max="12294" width="29" style="41" customWidth="1"/>
    <col min="12295" max="12544" width="9" style="41"/>
    <col min="12545" max="12545" width="10.125" style="41" customWidth="1"/>
    <col min="12546" max="12546" width="10.875" style="41" customWidth="1"/>
    <col min="12547" max="12547" width="76.625" style="41" customWidth="1"/>
    <col min="12548" max="12548" width="15.375" style="41" customWidth="1"/>
    <col min="12549" max="12549" width="24.25" style="41" customWidth="1"/>
    <col min="12550" max="12550" width="29" style="41" customWidth="1"/>
    <col min="12551" max="12800" width="9" style="41"/>
    <col min="12801" max="12801" width="10.125" style="41" customWidth="1"/>
    <col min="12802" max="12802" width="10.875" style="41" customWidth="1"/>
    <col min="12803" max="12803" width="76.625" style="41" customWidth="1"/>
    <col min="12804" max="12804" width="15.375" style="41" customWidth="1"/>
    <col min="12805" max="12805" width="24.25" style="41" customWidth="1"/>
    <col min="12806" max="12806" width="29" style="41" customWidth="1"/>
    <col min="12807" max="13056" width="9" style="41"/>
    <col min="13057" max="13057" width="10.125" style="41" customWidth="1"/>
    <col min="13058" max="13058" width="10.875" style="41" customWidth="1"/>
    <col min="13059" max="13059" width="76.625" style="41" customWidth="1"/>
    <col min="13060" max="13060" width="15.375" style="41" customWidth="1"/>
    <col min="13061" max="13061" width="24.25" style="41" customWidth="1"/>
    <col min="13062" max="13062" width="29" style="41" customWidth="1"/>
    <col min="13063" max="13312" width="9" style="41"/>
    <col min="13313" max="13313" width="10.125" style="41" customWidth="1"/>
    <col min="13314" max="13314" width="10.875" style="41" customWidth="1"/>
    <col min="13315" max="13315" width="76.625" style="41" customWidth="1"/>
    <col min="13316" max="13316" width="15.375" style="41" customWidth="1"/>
    <col min="13317" max="13317" width="24.25" style="41" customWidth="1"/>
    <col min="13318" max="13318" width="29" style="41" customWidth="1"/>
    <col min="13319" max="13568" width="9" style="41"/>
    <col min="13569" max="13569" width="10.125" style="41" customWidth="1"/>
    <col min="13570" max="13570" width="10.875" style="41" customWidth="1"/>
    <col min="13571" max="13571" width="76.625" style="41" customWidth="1"/>
    <col min="13572" max="13572" width="15.375" style="41" customWidth="1"/>
    <col min="13573" max="13573" width="24.25" style="41" customWidth="1"/>
    <col min="13574" max="13574" width="29" style="41" customWidth="1"/>
    <col min="13575" max="13824" width="9" style="41"/>
    <col min="13825" max="13825" width="10.125" style="41" customWidth="1"/>
    <col min="13826" max="13826" width="10.875" style="41" customWidth="1"/>
    <col min="13827" max="13827" width="76.625" style="41" customWidth="1"/>
    <col min="13828" max="13828" width="15.375" style="41" customWidth="1"/>
    <col min="13829" max="13829" width="24.25" style="41" customWidth="1"/>
    <col min="13830" max="13830" width="29" style="41" customWidth="1"/>
    <col min="13831" max="14080" width="9" style="41"/>
    <col min="14081" max="14081" width="10.125" style="41" customWidth="1"/>
    <col min="14082" max="14082" width="10.875" style="41" customWidth="1"/>
    <col min="14083" max="14083" width="76.625" style="41" customWidth="1"/>
    <col min="14084" max="14084" width="15.375" style="41" customWidth="1"/>
    <col min="14085" max="14085" width="24.25" style="41" customWidth="1"/>
    <col min="14086" max="14086" width="29" style="41" customWidth="1"/>
    <col min="14087" max="14336" width="9" style="41"/>
    <col min="14337" max="14337" width="10.125" style="41" customWidth="1"/>
    <col min="14338" max="14338" width="10.875" style="41" customWidth="1"/>
    <col min="14339" max="14339" width="76.625" style="41" customWidth="1"/>
    <col min="14340" max="14340" width="15.375" style="41" customWidth="1"/>
    <col min="14341" max="14341" width="24.25" style="41" customWidth="1"/>
    <col min="14342" max="14342" width="29" style="41" customWidth="1"/>
    <col min="14343" max="14592" width="9" style="41"/>
    <col min="14593" max="14593" width="10.125" style="41" customWidth="1"/>
    <col min="14594" max="14594" width="10.875" style="41" customWidth="1"/>
    <col min="14595" max="14595" width="76.625" style="41" customWidth="1"/>
    <col min="14596" max="14596" width="15.375" style="41" customWidth="1"/>
    <col min="14597" max="14597" width="24.25" style="41" customWidth="1"/>
    <col min="14598" max="14598" width="29" style="41" customWidth="1"/>
    <col min="14599" max="14848" width="9" style="41"/>
    <col min="14849" max="14849" width="10.125" style="41" customWidth="1"/>
    <col min="14850" max="14850" width="10.875" style="41" customWidth="1"/>
    <col min="14851" max="14851" width="76.625" style="41" customWidth="1"/>
    <col min="14852" max="14852" width="15.375" style="41" customWidth="1"/>
    <col min="14853" max="14853" width="24.25" style="41" customWidth="1"/>
    <col min="14854" max="14854" width="29" style="41" customWidth="1"/>
    <col min="14855" max="15104" width="9" style="41"/>
    <col min="15105" max="15105" width="10.125" style="41" customWidth="1"/>
    <col min="15106" max="15106" width="10.875" style="41" customWidth="1"/>
    <col min="15107" max="15107" width="76.625" style="41" customWidth="1"/>
    <col min="15108" max="15108" width="15.375" style="41" customWidth="1"/>
    <col min="15109" max="15109" width="24.25" style="41" customWidth="1"/>
    <col min="15110" max="15110" width="29" style="41" customWidth="1"/>
    <col min="15111" max="15360" width="9" style="41"/>
    <col min="15361" max="15361" width="10.125" style="41" customWidth="1"/>
    <col min="15362" max="15362" width="10.875" style="41" customWidth="1"/>
    <col min="15363" max="15363" width="76.625" style="41" customWidth="1"/>
    <col min="15364" max="15364" width="15.375" style="41" customWidth="1"/>
    <col min="15365" max="15365" width="24.25" style="41" customWidth="1"/>
    <col min="15366" max="15366" width="29" style="41" customWidth="1"/>
    <col min="15367" max="15616" width="9" style="41"/>
    <col min="15617" max="15617" width="10.125" style="41" customWidth="1"/>
    <col min="15618" max="15618" width="10.875" style="41" customWidth="1"/>
    <col min="15619" max="15619" width="76.625" style="41" customWidth="1"/>
    <col min="15620" max="15620" width="15.375" style="41" customWidth="1"/>
    <col min="15621" max="15621" width="24.25" style="41" customWidth="1"/>
    <col min="15622" max="15622" width="29" style="41" customWidth="1"/>
    <col min="15623" max="15872" width="9" style="41"/>
    <col min="15873" max="15873" width="10.125" style="41" customWidth="1"/>
    <col min="15874" max="15874" width="10.875" style="41" customWidth="1"/>
    <col min="15875" max="15875" width="76.625" style="41" customWidth="1"/>
    <col min="15876" max="15876" width="15.375" style="41" customWidth="1"/>
    <col min="15877" max="15877" width="24.25" style="41" customWidth="1"/>
    <col min="15878" max="15878" width="29" style="41" customWidth="1"/>
    <col min="15879" max="16128" width="9" style="41"/>
    <col min="16129" max="16129" width="10.125" style="41" customWidth="1"/>
    <col min="16130" max="16130" width="10.875" style="41" customWidth="1"/>
    <col min="16131" max="16131" width="76.625" style="41" customWidth="1"/>
    <col min="16132" max="16132" width="15.375" style="41" customWidth="1"/>
    <col min="16133" max="16133" width="24.25" style="41" customWidth="1"/>
    <col min="16134" max="16134" width="29" style="41" customWidth="1"/>
    <col min="16135" max="16384" width="9" style="41"/>
  </cols>
  <sheetData>
    <row r="1" spans="1:77" s="38" customFormat="1" ht="21.75" thickBot="1" x14ac:dyDescent="0.25">
      <c r="A1" s="1" t="s">
        <v>0</v>
      </c>
      <c r="B1" s="2"/>
      <c r="C1" s="3"/>
      <c r="D1" s="3"/>
      <c r="E1" s="4" t="s">
        <v>1</v>
      </c>
      <c r="F1" s="4" t="s">
        <v>2</v>
      </c>
    </row>
    <row r="2" spans="1:77" s="38" customFormat="1" ht="41.25" customHeight="1" thickTop="1" thickBot="1" x14ac:dyDescent="0.25">
      <c r="A2" s="55" t="s">
        <v>77</v>
      </c>
      <c r="B2" s="56"/>
      <c r="C2" s="56"/>
      <c r="D2" s="5"/>
      <c r="E2" s="6">
        <f>ROUND(SUM(E4:E4,E8:E31),2)+F5</f>
        <v>0</v>
      </c>
      <c r="F2" s="7">
        <f>F6+F5+F3</f>
        <v>0</v>
      </c>
    </row>
    <row r="3" spans="1:77" s="39" customFormat="1" ht="24" customHeight="1" thickTop="1" x14ac:dyDescent="0.2">
      <c r="A3" s="8" t="s">
        <v>3</v>
      </c>
      <c r="B3" s="9"/>
      <c r="C3" s="10"/>
      <c r="D3" s="10"/>
      <c r="E3" s="11"/>
      <c r="F3" s="12">
        <f>SUM(E4:E4)</f>
        <v>0</v>
      </c>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row>
    <row r="4" spans="1:77" s="40" customFormat="1" ht="15.75" customHeight="1" thickBot="1" x14ac:dyDescent="0.25">
      <c r="A4" s="57" t="s">
        <v>4</v>
      </c>
      <c r="B4" s="58"/>
      <c r="C4" s="15" t="s">
        <v>5</v>
      </c>
      <c r="D4" s="16"/>
      <c r="E4" s="13">
        <v>0</v>
      </c>
      <c r="F4" s="14"/>
    </row>
    <row r="5" spans="1:77" s="39" customFormat="1" ht="27" customHeight="1" thickBot="1" x14ac:dyDescent="0.25">
      <c r="A5" s="8" t="s">
        <v>73</v>
      </c>
      <c r="B5" s="9"/>
      <c r="C5" s="10"/>
      <c r="D5" s="52">
        <v>0</v>
      </c>
      <c r="E5" s="17">
        <v>0</v>
      </c>
      <c r="F5" s="12">
        <f>IF(ISTEXT($D$5)=TRUE,0,IF(ISTEXT($E$5)=TRUE,0,$D$5*$E$5))</f>
        <v>0</v>
      </c>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row>
    <row r="6" spans="1:77" s="39" customFormat="1" ht="30.75" customHeight="1" x14ac:dyDescent="0.2">
      <c r="A6" s="18" t="s">
        <v>6</v>
      </c>
      <c r="B6" s="19"/>
      <c r="C6" s="20"/>
      <c r="D6" s="21"/>
      <c r="E6" s="22"/>
      <c r="F6" s="12">
        <f>ROUND(SUM(F8:F31),2)</f>
        <v>0</v>
      </c>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row>
    <row r="7" spans="1:77" s="38" customFormat="1" ht="33.75" customHeight="1" thickBot="1" x14ac:dyDescent="0.25">
      <c r="A7" s="59" t="s">
        <v>7</v>
      </c>
      <c r="B7" s="60"/>
      <c r="C7" s="23" t="s">
        <v>8</v>
      </c>
      <c r="D7" s="24"/>
      <c r="E7" s="25" t="s">
        <v>9</v>
      </c>
      <c r="F7" s="26" t="s">
        <v>10</v>
      </c>
    </row>
    <row r="8" spans="1:77" s="40" customFormat="1" ht="16.5" customHeight="1" x14ac:dyDescent="0.2">
      <c r="A8" s="27" t="s">
        <v>75</v>
      </c>
      <c r="B8" s="28"/>
      <c r="C8" s="29" t="s">
        <v>76</v>
      </c>
      <c r="D8" s="29"/>
      <c r="E8" s="30"/>
      <c r="F8" s="33">
        <f>SUM(E9:E29)</f>
        <v>0</v>
      </c>
    </row>
    <row r="9" spans="1:77" s="40" customFormat="1" ht="16.5" customHeight="1" x14ac:dyDescent="0.2">
      <c r="A9" s="31" t="s">
        <v>11</v>
      </c>
      <c r="B9" s="88" t="s">
        <v>89</v>
      </c>
      <c r="C9" s="142" t="s">
        <v>90</v>
      </c>
      <c r="D9" s="51"/>
      <c r="E9" s="53">
        <v>0</v>
      </c>
      <c r="F9" s="32"/>
    </row>
    <row r="10" spans="1:77" s="40" customFormat="1" ht="16.5" customHeight="1" x14ac:dyDescent="0.2">
      <c r="A10" s="31" t="s">
        <v>11</v>
      </c>
      <c r="B10" s="88" t="s">
        <v>93</v>
      </c>
      <c r="C10" s="142" t="s">
        <v>94</v>
      </c>
      <c r="D10" s="51"/>
      <c r="E10" s="53">
        <v>0</v>
      </c>
      <c r="F10" s="32"/>
    </row>
    <row r="11" spans="1:77" s="40" customFormat="1" ht="16.5" customHeight="1" x14ac:dyDescent="0.2">
      <c r="A11" s="31" t="s">
        <v>11</v>
      </c>
      <c r="B11" s="88" t="s">
        <v>97</v>
      </c>
      <c r="C11" s="142" t="s">
        <v>98</v>
      </c>
      <c r="D11" s="51"/>
      <c r="E11" s="53">
        <v>0</v>
      </c>
      <c r="F11" s="32"/>
    </row>
    <row r="12" spans="1:77" s="40" customFormat="1" ht="16.5" customHeight="1" x14ac:dyDescent="0.2">
      <c r="A12" s="31" t="s">
        <v>11</v>
      </c>
      <c r="B12" s="88" t="s">
        <v>101</v>
      </c>
      <c r="C12" s="142" t="s">
        <v>102</v>
      </c>
      <c r="D12" s="51"/>
      <c r="E12" s="53">
        <v>0</v>
      </c>
      <c r="F12" s="32"/>
    </row>
    <row r="13" spans="1:77" s="40" customFormat="1" ht="16.5" customHeight="1" x14ac:dyDescent="0.2">
      <c r="A13" s="31" t="s">
        <v>11</v>
      </c>
      <c r="B13" s="88" t="s">
        <v>105</v>
      </c>
      <c r="C13" s="142" t="s">
        <v>106</v>
      </c>
      <c r="D13" s="51"/>
      <c r="E13" s="53">
        <v>0</v>
      </c>
      <c r="F13" s="32"/>
    </row>
    <row r="14" spans="1:77" s="40" customFormat="1" ht="16.5" customHeight="1" x14ac:dyDescent="0.2">
      <c r="A14" s="31" t="s">
        <v>11</v>
      </c>
      <c r="B14" s="88" t="s">
        <v>108</v>
      </c>
      <c r="C14" s="142" t="s">
        <v>109</v>
      </c>
      <c r="D14" s="51"/>
      <c r="E14" s="53">
        <v>0</v>
      </c>
      <c r="F14" s="32"/>
    </row>
    <row r="15" spans="1:77" s="40" customFormat="1" ht="16.5" customHeight="1" x14ac:dyDescent="0.2">
      <c r="A15" s="31" t="s">
        <v>11</v>
      </c>
      <c r="B15" s="88" t="s">
        <v>112</v>
      </c>
      <c r="C15" s="142" t="s">
        <v>113</v>
      </c>
      <c r="D15" s="51"/>
      <c r="E15" s="53">
        <v>0</v>
      </c>
      <c r="F15" s="32"/>
    </row>
    <row r="16" spans="1:77" s="40" customFormat="1" ht="16.5" customHeight="1" x14ac:dyDescent="0.2">
      <c r="A16" s="31" t="s">
        <v>11</v>
      </c>
      <c r="B16" s="88" t="s">
        <v>116</v>
      </c>
      <c r="C16" s="142" t="s">
        <v>117</v>
      </c>
      <c r="D16" s="51"/>
      <c r="E16" s="53">
        <v>0</v>
      </c>
      <c r="F16" s="32"/>
    </row>
    <row r="17" spans="1:6" s="40" customFormat="1" ht="16.5" customHeight="1" x14ac:dyDescent="0.2">
      <c r="A17" s="31" t="s">
        <v>11</v>
      </c>
      <c r="B17" s="88" t="s">
        <v>119</v>
      </c>
      <c r="C17" s="142" t="s">
        <v>120</v>
      </c>
      <c r="D17" s="51"/>
      <c r="E17" s="53">
        <v>0</v>
      </c>
      <c r="F17" s="32"/>
    </row>
    <row r="18" spans="1:6" s="40" customFormat="1" ht="16.5" customHeight="1" x14ac:dyDescent="0.2">
      <c r="A18" s="31" t="s">
        <v>11</v>
      </c>
      <c r="B18" s="88" t="s">
        <v>123</v>
      </c>
      <c r="C18" s="142" t="s">
        <v>124</v>
      </c>
      <c r="D18" s="51"/>
      <c r="E18" s="53">
        <v>0</v>
      </c>
      <c r="F18" s="32"/>
    </row>
    <row r="19" spans="1:6" s="40" customFormat="1" ht="16.5" customHeight="1" x14ac:dyDescent="0.2">
      <c r="A19" s="31" t="s">
        <v>11</v>
      </c>
      <c r="B19" s="88" t="s">
        <v>127</v>
      </c>
      <c r="C19" s="142" t="s">
        <v>128</v>
      </c>
      <c r="D19" s="51"/>
      <c r="E19" s="53">
        <v>0</v>
      </c>
      <c r="F19" s="32"/>
    </row>
    <row r="20" spans="1:6" s="40" customFormat="1" ht="16.5" customHeight="1" x14ac:dyDescent="0.2">
      <c r="A20" s="31" t="s">
        <v>11</v>
      </c>
      <c r="B20" s="88" t="s">
        <v>129</v>
      </c>
      <c r="C20" s="142" t="s">
        <v>130</v>
      </c>
      <c r="D20" s="51"/>
      <c r="E20" s="53">
        <v>0</v>
      </c>
      <c r="F20" s="32"/>
    </row>
    <row r="21" spans="1:6" s="40" customFormat="1" ht="16.5" customHeight="1" x14ac:dyDescent="0.2">
      <c r="A21" s="31" t="s">
        <v>11</v>
      </c>
      <c r="B21" s="88" t="s">
        <v>131</v>
      </c>
      <c r="C21" s="142" t="s">
        <v>132</v>
      </c>
      <c r="D21" s="51"/>
      <c r="E21" s="53">
        <v>0</v>
      </c>
      <c r="F21" s="32"/>
    </row>
    <row r="22" spans="1:6" s="40" customFormat="1" ht="16.5" customHeight="1" x14ac:dyDescent="0.2">
      <c r="A22" s="31" t="s">
        <v>11</v>
      </c>
      <c r="B22" s="88" t="s">
        <v>134</v>
      </c>
      <c r="C22" s="142" t="s">
        <v>135</v>
      </c>
      <c r="D22" s="51"/>
      <c r="E22" s="53">
        <v>0</v>
      </c>
      <c r="F22" s="32"/>
    </row>
    <row r="23" spans="1:6" s="40" customFormat="1" ht="16.5" customHeight="1" x14ac:dyDescent="0.2">
      <c r="A23" s="31" t="s">
        <v>11</v>
      </c>
      <c r="B23" s="88" t="s">
        <v>136</v>
      </c>
      <c r="C23" s="142" t="s">
        <v>137</v>
      </c>
      <c r="D23" s="51"/>
      <c r="E23" s="53">
        <v>0</v>
      </c>
      <c r="F23" s="32"/>
    </row>
    <row r="24" spans="1:6" s="40" customFormat="1" ht="16.5" customHeight="1" x14ac:dyDescent="0.2">
      <c r="A24" s="31" t="s">
        <v>11</v>
      </c>
      <c r="B24" s="88" t="s">
        <v>138</v>
      </c>
      <c r="C24" s="142" t="s">
        <v>139</v>
      </c>
      <c r="D24" s="51"/>
      <c r="E24" s="53">
        <v>0</v>
      </c>
      <c r="F24" s="32"/>
    </row>
    <row r="25" spans="1:6" s="40" customFormat="1" ht="16.5" customHeight="1" x14ac:dyDescent="0.2">
      <c r="A25" s="31" t="s">
        <v>11</v>
      </c>
      <c r="B25" s="88" t="s">
        <v>142</v>
      </c>
      <c r="C25" s="142" t="s">
        <v>143</v>
      </c>
      <c r="D25" s="51"/>
      <c r="E25" s="53">
        <v>0</v>
      </c>
      <c r="F25" s="32"/>
    </row>
    <row r="26" spans="1:6" s="40" customFormat="1" ht="16.5" customHeight="1" x14ac:dyDescent="0.2">
      <c r="A26" s="31" t="s">
        <v>11</v>
      </c>
      <c r="B26" s="88" t="s">
        <v>144</v>
      </c>
      <c r="C26" s="142" t="s">
        <v>145</v>
      </c>
      <c r="D26" s="51"/>
      <c r="E26" s="53">
        <v>0</v>
      </c>
      <c r="F26" s="32"/>
    </row>
    <row r="27" spans="1:6" s="40" customFormat="1" ht="16.5" customHeight="1" x14ac:dyDescent="0.2">
      <c r="A27" s="31" t="s">
        <v>11</v>
      </c>
      <c r="B27" s="88" t="s">
        <v>148</v>
      </c>
      <c r="C27" s="142" t="s">
        <v>149</v>
      </c>
      <c r="D27" s="51"/>
      <c r="E27" s="53">
        <v>0</v>
      </c>
      <c r="F27" s="32"/>
    </row>
    <row r="28" spans="1:6" s="40" customFormat="1" ht="16.5" customHeight="1" x14ac:dyDescent="0.2">
      <c r="A28" s="31" t="s">
        <v>11</v>
      </c>
      <c r="B28" s="149" t="s">
        <v>82</v>
      </c>
      <c r="C28" s="156" t="s">
        <v>83</v>
      </c>
      <c r="D28" s="51"/>
      <c r="E28" s="53">
        <v>0</v>
      </c>
      <c r="F28" s="32"/>
    </row>
    <row r="29" spans="1:6" s="40" customFormat="1" ht="16.5" customHeight="1" x14ac:dyDescent="0.2">
      <c r="A29" s="31" t="s">
        <v>11</v>
      </c>
      <c r="B29" s="149" t="s">
        <v>86</v>
      </c>
      <c r="C29" s="156" t="s">
        <v>87</v>
      </c>
      <c r="D29" s="51"/>
      <c r="E29" s="53">
        <v>0</v>
      </c>
      <c r="F29" s="32"/>
    </row>
    <row r="30" spans="1:6" s="38" customFormat="1" ht="18.75" x14ac:dyDescent="0.2">
      <c r="A30" s="27"/>
      <c r="B30" s="28"/>
      <c r="C30" s="29" t="s">
        <v>71</v>
      </c>
      <c r="D30" s="29"/>
      <c r="E30" s="30"/>
      <c r="F30" s="33">
        <f>SUM(E31:E31)</f>
        <v>0</v>
      </c>
    </row>
    <row r="31" spans="1:6" s="40" customFormat="1" ht="16.5" customHeight="1" thickBot="1" x14ac:dyDescent="0.25">
      <c r="A31" s="45" t="s">
        <v>12</v>
      </c>
      <c r="B31" s="46" t="s">
        <v>63</v>
      </c>
      <c r="C31" s="15" t="s">
        <v>62</v>
      </c>
      <c r="D31" s="16"/>
      <c r="E31" s="47">
        <v>0</v>
      </c>
      <c r="F31" s="48"/>
    </row>
    <row r="32" spans="1:6" s="40" customFormat="1" ht="16.5" customHeight="1" x14ac:dyDescent="0.2">
      <c r="A32" s="44"/>
      <c r="B32" s="44"/>
      <c r="C32" s="49"/>
      <c r="D32" s="49"/>
      <c r="E32" s="49"/>
      <c r="F32" s="50"/>
    </row>
    <row r="33" spans="1:6" s="40" customFormat="1" ht="16.5" customHeight="1" x14ac:dyDescent="0.2">
      <c r="A33" s="44"/>
      <c r="B33" s="44"/>
      <c r="C33" s="49"/>
      <c r="D33" s="49"/>
      <c r="E33" s="49"/>
      <c r="F33" s="50"/>
    </row>
    <row r="34" spans="1:6" s="40" customFormat="1" ht="16.5" customHeight="1" x14ac:dyDescent="0.2">
      <c r="A34" s="44"/>
      <c r="B34" s="44"/>
      <c r="C34" s="49"/>
      <c r="D34" s="49"/>
      <c r="E34" s="49"/>
      <c r="F34" s="50"/>
    </row>
    <row r="36" spans="1:6" x14ac:dyDescent="0.2">
      <c r="A36" s="34" t="s">
        <v>74</v>
      </c>
    </row>
    <row r="38" spans="1:6" x14ac:dyDescent="0.2">
      <c r="E38" s="36"/>
      <c r="F38" s="37"/>
    </row>
    <row r="40" spans="1:6" ht="15" x14ac:dyDescent="0.2">
      <c r="E40" s="61" t="s">
        <v>13</v>
      </c>
      <c r="F40" s="61"/>
    </row>
    <row r="41" spans="1:6" ht="15" x14ac:dyDescent="0.2">
      <c r="E41" s="54" t="s">
        <v>14</v>
      </c>
      <c r="F41" s="54"/>
    </row>
  </sheetData>
  <protectedRanges>
    <protectedRange sqref="A9:A29" name="Oblast2_4"/>
    <protectedRange sqref="B9:B29" name="Oblast2_4_1"/>
  </protectedRanges>
  <mergeCells count="5">
    <mergeCell ref="E41:F41"/>
    <mergeCell ref="A2:C2"/>
    <mergeCell ref="A4:B4"/>
    <mergeCell ref="A7:B7"/>
    <mergeCell ref="E40:F40"/>
  </mergeCells>
  <phoneticPr fontId="13" type="noConversion"/>
  <conditionalFormatting sqref="E9:E29">
    <cfRule type="expression" dxfId="111" priority="1">
      <formula>$G9+$I9&gt;0</formula>
    </cfRule>
    <cfRule type="expression" dxfId="110" priority="2">
      <formula>ISTEXT($C9)=TRUE</formula>
    </cfRule>
  </conditionalFormatting>
  <dataValidations count="2">
    <dataValidation allowBlank="1" showInputMessage="1" showErrorMessage="1" prompt="Číslo PS ve formátu_x000a_PS-XX-XX-XX" sqref="B9:B29" xr:uid="{3E03968F-CCD9-47E7-80AA-82221AE776A2}"/>
    <dataValidation allowBlank="1" showInputMessage="1" showErrorMessage="1" prompt="Název provozního souboru BEZ čísla PS." sqref="C9:C29" xr:uid="{EA8EBAE9-1826-4F1D-97D9-0E15405A816D}"/>
  </dataValidations>
  <pageMargins left="0.7" right="0.7" top="0.78740157499999996" bottom="0.78740157499999996" header="0.3" footer="0.3"/>
  <pageSetup paperSize="9" orientation="portrait" r:id="rId1"/>
  <headerFooter>
    <oddHeader>&amp;C&amp;"Verdana"&amp;7&amp;K000000 SŽ: Interní&amp;1#_x000D_</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095B-B1B8-4AC2-B747-A9EE9B4FF38C}">
  <sheetPr>
    <pageSetUpPr fitToPage="1"/>
  </sheetPr>
  <dimension ref="A1:E253"/>
  <sheetViews>
    <sheetView view="pageBreakPreview" zoomScale="85" zoomScaleNormal="85" zoomScaleSheetLayoutView="85" workbookViewId="0">
      <selection sqref="A1:C1"/>
    </sheetView>
  </sheetViews>
  <sheetFormatPr defaultRowHeight="15" x14ac:dyDescent="0.25"/>
  <cols>
    <col min="1" max="1" width="13.875" style="42" customWidth="1"/>
    <col min="2" max="2" width="29" style="43" customWidth="1"/>
    <col min="3" max="3" width="103.5" style="43" customWidth="1"/>
    <col min="4" max="4" width="24" style="43" customWidth="1"/>
    <col min="5" max="5" width="26.5" style="42" customWidth="1"/>
    <col min="6" max="16384" width="9" style="42"/>
  </cols>
  <sheetData>
    <row r="1" spans="1:5" ht="39" customHeight="1" thickBot="1" x14ac:dyDescent="0.3">
      <c r="A1" s="84" t="s">
        <v>78</v>
      </c>
      <c r="B1" s="83"/>
      <c r="C1" s="83"/>
      <c r="D1" s="82" t="s">
        <v>79</v>
      </c>
      <c r="E1" s="81">
        <f>SUM(E4:E253)</f>
        <v>0</v>
      </c>
    </row>
    <row r="2" spans="1:5" s="70" customFormat="1" ht="21.75" customHeight="1" x14ac:dyDescent="0.2">
      <c r="A2" s="80"/>
      <c r="B2" s="79"/>
      <c r="C2" s="78" t="s">
        <v>69</v>
      </c>
      <c r="D2" s="77"/>
      <c r="E2" s="76"/>
    </row>
    <row r="3" spans="1:5" s="70" customFormat="1" ht="36" customHeight="1" thickBot="1" x14ac:dyDescent="0.25">
      <c r="A3" s="75" t="s">
        <v>70</v>
      </c>
      <c r="B3" s="74" t="s">
        <v>80</v>
      </c>
      <c r="C3" s="73" t="s">
        <v>81</v>
      </c>
      <c r="D3" s="72" t="s">
        <v>68</v>
      </c>
      <c r="E3" s="71" t="s">
        <v>152</v>
      </c>
    </row>
    <row r="4" spans="1:5" s="62" customFormat="1" ht="200.1" customHeight="1" thickTop="1" thickBot="1" x14ac:dyDescent="0.25">
      <c r="A4" s="67" t="s">
        <v>82</v>
      </c>
      <c r="B4" s="66" t="s">
        <v>83</v>
      </c>
      <c r="C4" s="65" t="s">
        <v>84</v>
      </c>
      <c r="D4" s="64" t="s">
        <v>85</v>
      </c>
      <c r="E4" s="63"/>
    </row>
    <row r="5" spans="1:5" s="62" customFormat="1" ht="200.1" customHeight="1" thickTop="1" thickBot="1" x14ac:dyDescent="0.25">
      <c r="A5" s="67" t="s">
        <v>86</v>
      </c>
      <c r="B5" s="66" t="s">
        <v>87</v>
      </c>
      <c r="C5" s="69" t="s">
        <v>88</v>
      </c>
      <c r="D5" s="68" t="s">
        <v>85</v>
      </c>
      <c r="E5" s="63"/>
    </row>
    <row r="6" spans="1:5" s="62" customFormat="1" ht="200.1" customHeight="1" thickTop="1" thickBot="1" x14ac:dyDescent="0.25">
      <c r="A6" s="67" t="s">
        <v>89</v>
      </c>
      <c r="B6" s="66" t="s">
        <v>90</v>
      </c>
      <c r="C6" s="65" t="s">
        <v>91</v>
      </c>
      <c r="D6" s="64" t="s">
        <v>92</v>
      </c>
      <c r="E6" s="63"/>
    </row>
    <row r="7" spans="1:5" s="62" customFormat="1" ht="200.1" customHeight="1" thickTop="1" thickBot="1" x14ac:dyDescent="0.25">
      <c r="A7" s="67" t="s">
        <v>93</v>
      </c>
      <c r="B7" s="66" t="s">
        <v>94</v>
      </c>
      <c r="C7" s="65" t="s">
        <v>95</v>
      </c>
      <c r="D7" s="64" t="s">
        <v>96</v>
      </c>
      <c r="E7" s="63"/>
    </row>
    <row r="8" spans="1:5" s="62" customFormat="1" ht="200.1" customHeight="1" thickTop="1" thickBot="1" x14ac:dyDescent="0.25">
      <c r="A8" s="67" t="s">
        <v>97</v>
      </c>
      <c r="B8" s="66" t="s">
        <v>98</v>
      </c>
      <c r="C8" s="65" t="s">
        <v>99</v>
      </c>
      <c r="D8" s="64" t="s">
        <v>100</v>
      </c>
      <c r="E8" s="63"/>
    </row>
    <row r="9" spans="1:5" s="62" customFormat="1" ht="200.1" customHeight="1" thickTop="1" thickBot="1" x14ac:dyDescent="0.25">
      <c r="A9" s="67" t="s">
        <v>101</v>
      </c>
      <c r="B9" s="66" t="s">
        <v>102</v>
      </c>
      <c r="C9" s="65" t="s">
        <v>103</v>
      </c>
      <c r="D9" s="64" t="s">
        <v>104</v>
      </c>
      <c r="E9" s="63"/>
    </row>
    <row r="10" spans="1:5" s="62" customFormat="1" ht="200.1" customHeight="1" thickTop="1" thickBot="1" x14ac:dyDescent="0.25">
      <c r="A10" s="67" t="s">
        <v>105</v>
      </c>
      <c r="B10" s="66" t="s">
        <v>106</v>
      </c>
      <c r="C10" s="65" t="s">
        <v>107</v>
      </c>
      <c r="D10" s="64" t="s">
        <v>104</v>
      </c>
      <c r="E10" s="63"/>
    </row>
    <row r="11" spans="1:5" s="62" customFormat="1" ht="200.1" customHeight="1" thickTop="1" thickBot="1" x14ac:dyDescent="0.25">
      <c r="A11" s="67" t="s">
        <v>108</v>
      </c>
      <c r="B11" s="66" t="s">
        <v>109</v>
      </c>
      <c r="C11" s="65" t="s">
        <v>110</v>
      </c>
      <c r="D11" s="64" t="s">
        <v>111</v>
      </c>
      <c r="E11" s="63"/>
    </row>
    <row r="12" spans="1:5" s="62" customFormat="1" ht="200.1" customHeight="1" thickTop="1" thickBot="1" x14ac:dyDescent="0.25">
      <c r="A12" s="67" t="s">
        <v>112</v>
      </c>
      <c r="B12" s="66" t="s">
        <v>113</v>
      </c>
      <c r="C12" s="65" t="s">
        <v>114</v>
      </c>
      <c r="D12" s="64" t="s">
        <v>115</v>
      </c>
      <c r="E12" s="63"/>
    </row>
    <row r="13" spans="1:5" s="62" customFormat="1" ht="200.1" customHeight="1" thickTop="1" thickBot="1" x14ac:dyDescent="0.25">
      <c r="A13" s="67" t="s">
        <v>116</v>
      </c>
      <c r="B13" s="66" t="s">
        <v>117</v>
      </c>
      <c r="C13" s="65" t="s">
        <v>118</v>
      </c>
      <c r="D13" s="64" t="s">
        <v>104</v>
      </c>
      <c r="E13" s="63"/>
    </row>
    <row r="14" spans="1:5" s="62" customFormat="1" ht="200.1" customHeight="1" thickTop="1" thickBot="1" x14ac:dyDescent="0.25">
      <c r="A14" s="67" t="s">
        <v>119</v>
      </c>
      <c r="B14" s="66" t="s">
        <v>120</v>
      </c>
      <c r="C14" s="65" t="s">
        <v>121</v>
      </c>
      <c r="D14" s="64" t="s">
        <v>122</v>
      </c>
      <c r="E14" s="63"/>
    </row>
    <row r="15" spans="1:5" s="62" customFormat="1" ht="200.1" customHeight="1" thickTop="1" thickBot="1" x14ac:dyDescent="0.25">
      <c r="A15" s="67" t="s">
        <v>123</v>
      </c>
      <c r="B15" s="66" t="s">
        <v>124</v>
      </c>
      <c r="C15" s="65" t="s">
        <v>125</v>
      </c>
      <c r="D15" s="64" t="s">
        <v>126</v>
      </c>
      <c r="E15" s="63"/>
    </row>
    <row r="16" spans="1:5" s="62" customFormat="1" ht="200.1" customHeight="1" thickTop="1" thickBot="1" x14ac:dyDescent="0.25">
      <c r="A16" s="67" t="s">
        <v>127</v>
      </c>
      <c r="B16" s="66" t="s">
        <v>128</v>
      </c>
      <c r="C16" s="65" t="s">
        <v>125</v>
      </c>
      <c r="D16" s="64" t="s">
        <v>126</v>
      </c>
      <c r="E16" s="63"/>
    </row>
    <row r="17" spans="1:5" s="62" customFormat="1" ht="200.1" customHeight="1" thickTop="1" thickBot="1" x14ac:dyDescent="0.25">
      <c r="A17" s="67" t="s">
        <v>129</v>
      </c>
      <c r="B17" s="66" t="s">
        <v>130</v>
      </c>
      <c r="C17" s="65" t="s">
        <v>125</v>
      </c>
      <c r="D17" s="64" t="s">
        <v>126</v>
      </c>
      <c r="E17" s="63"/>
    </row>
    <row r="18" spans="1:5" s="62" customFormat="1" ht="200.1" customHeight="1" thickTop="1" thickBot="1" x14ac:dyDescent="0.25">
      <c r="A18" s="67" t="s">
        <v>131</v>
      </c>
      <c r="B18" s="66" t="s">
        <v>132</v>
      </c>
      <c r="C18" s="65" t="s">
        <v>125</v>
      </c>
      <c r="D18" s="64" t="s">
        <v>133</v>
      </c>
      <c r="E18" s="63"/>
    </row>
    <row r="19" spans="1:5" s="62" customFormat="1" ht="200.1" customHeight="1" thickTop="1" thickBot="1" x14ac:dyDescent="0.25">
      <c r="A19" s="67" t="s">
        <v>134</v>
      </c>
      <c r="B19" s="66" t="s">
        <v>135</v>
      </c>
      <c r="C19" s="65" t="s">
        <v>125</v>
      </c>
      <c r="D19" s="64" t="s">
        <v>126</v>
      </c>
      <c r="E19" s="63"/>
    </row>
    <row r="20" spans="1:5" s="62" customFormat="1" ht="200.1" customHeight="1" thickTop="1" thickBot="1" x14ac:dyDescent="0.25">
      <c r="A20" s="67" t="s">
        <v>136</v>
      </c>
      <c r="B20" s="66" t="s">
        <v>137</v>
      </c>
      <c r="C20" s="65" t="s">
        <v>125</v>
      </c>
      <c r="D20" s="64" t="s">
        <v>133</v>
      </c>
      <c r="E20" s="63"/>
    </row>
    <row r="21" spans="1:5" s="62" customFormat="1" ht="200.1" customHeight="1" thickTop="1" thickBot="1" x14ac:dyDescent="0.25">
      <c r="A21" s="67" t="s">
        <v>138</v>
      </c>
      <c r="B21" s="66" t="s">
        <v>139</v>
      </c>
      <c r="C21" s="65" t="s">
        <v>140</v>
      </c>
      <c r="D21" s="64" t="s">
        <v>141</v>
      </c>
      <c r="E21" s="63"/>
    </row>
    <row r="22" spans="1:5" s="62" customFormat="1" ht="200.1" customHeight="1" thickTop="1" thickBot="1" x14ac:dyDescent="0.25">
      <c r="A22" s="67" t="s">
        <v>142</v>
      </c>
      <c r="B22" s="66" t="s">
        <v>143</v>
      </c>
      <c r="C22" s="65" t="s">
        <v>125</v>
      </c>
      <c r="D22" s="64" t="s">
        <v>126</v>
      </c>
      <c r="E22" s="63"/>
    </row>
    <row r="23" spans="1:5" s="62" customFormat="1" ht="200.1" customHeight="1" thickTop="1" thickBot="1" x14ac:dyDescent="0.25">
      <c r="A23" s="67" t="s">
        <v>144</v>
      </c>
      <c r="B23" s="66" t="s">
        <v>145</v>
      </c>
      <c r="C23" s="65" t="s">
        <v>146</v>
      </c>
      <c r="D23" s="64" t="s">
        <v>147</v>
      </c>
      <c r="E23" s="63"/>
    </row>
    <row r="24" spans="1:5" s="62" customFormat="1" ht="200.1" customHeight="1" thickTop="1" thickBot="1" x14ac:dyDescent="0.25">
      <c r="A24" s="67" t="s">
        <v>148</v>
      </c>
      <c r="B24" s="66" t="s">
        <v>149</v>
      </c>
      <c r="C24" s="65" t="s">
        <v>150</v>
      </c>
      <c r="D24" s="64" t="s">
        <v>151</v>
      </c>
      <c r="E24" s="63"/>
    </row>
    <row r="25" spans="1:5" s="62" customFormat="1" ht="150" customHeight="1" thickTop="1" thickBot="1" x14ac:dyDescent="0.25">
      <c r="A25" s="67"/>
      <c r="B25" s="66"/>
      <c r="C25" s="65"/>
      <c r="D25" s="64"/>
      <c r="E25" s="63"/>
    </row>
    <row r="26" spans="1:5" s="62" customFormat="1" ht="150" customHeight="1" thickTop="1" thickBot="1" x14ac:dyDescent="0.25">
      <c r="A26" s="67"/>
      <c r="B26" s="66"/>
      <c r="C26" s="65"/>
      <c r="D26" s="64"/>
      <c r="E26" s="63"/>
    </row>
    <row r="27" spans="1:5" s="62" customFormat="1" ht="150" customHeight="1" thickTop="1" thickBot="1" x14ac:dyDescent="0.25">
      <c r="A27" s="67"/>
      <c r="B27" s="66"/>
      <c r="C27" s="65"/>
      <c r="D27" s="64"/>
      <c r="E27" s="63"/>
    </row>
    <row r="28" spans="1:5" s="62" customFormat="1" ht="150" customHeight="1" thickTop="1" thickBot="1" x14ac:dyDescent="0.25">
      <c r="A28" s="67"/>
      <c r="B28" s="66"/>
      <c r="C28" s="65"/>
      <c r="D28" s="64"/>
      <c r="E28" s="63"/>
    </row>
    <row r="29" spans="1:5" s="62" customFormat="1" ht="150" customHeight="1" thickTop="1" thickBot="1" x14ac:dyDescent="0.25">
      <c r="A29" s="67"/>
      <c r="B29" s="66"/>
      <c r="C29" s="65"/>
      <c r="D29" s="64"/>
      <c r="E29" s="63"/>
    </row>
    <row r="30" spans="1:5" s="62" customFormat="1" ht="150" customHeight="1" thickTop="1" thickBot="1" x14ac:dyDescent="0.25">
      <c r="A30" s="67"/>
      <c r="B30" s="66"/>
      <c r="C30" s="65"/>
      <c r="D30" s="64"/>
      <c r="E30" s="63"/>
    </row>
    <row r="31" spans="1:5" s="62" customFormat="1" ht="150" customHeight="1" thickTop="1" thickBot="1" x14ac:dyDescent="0.25">
      <c r="A31" s="67"/>
      <c r="B31" s="66"/>
      <c r="C31" s="65"/>
      <c r="D31" s="64"/>
      <c r="E31" s="63"/>
    </row>
    <row r="32" spans="1:5" s="62" customFormat="1" ht="150" customHeight="1" thickTop="1" thickBot="1" x14ac:dyDescent="0.25">
      <c r="A32" s="67"/>
      <c r="B32" s="66"/>
      <c r="C32" s="65"/>
      <c r="D32" s="64"/>
      <c r="E32" s="63"/>
    </row>
    <row r="33" spans="1:5" s="62" customFormat="1" ht="150" customHeight="1" thickTop="1" thickBot="1" x14ac:dyDescent="0.25">
      <c r="A33" s="67"/>
      <c r="B33" s="66"/>
      <c r="C33" s="65"/>
      <c r="D33" s="64"/>
      <c r="E33" s="63"/>
    </row>
    <row r="34" spans="1:5" s="62" customFormat="1" ht="150" customHeight="1" thickTop="1" thickBot="1" x14ac:dyDescent="0.25">
      <c r="A34" s="67"/>
      <c r="B34" s="66"/>
      <c r="C34" s="65"/>
      <c r="D34" s="64"/>
      <c r="E34" s="63"/>
    </row>
    <row r="35" spans="1:5" s="62" customFormat="1" ht="150" customHeight="1" thickTop="1" thickBot="1" x14ac:dyDescent="0.25">
      <c r="A35" s="67"/>
      <c r="B35" s="66"/>
      <c r="C35" s="65"/>
      <c r="D35" s="64"/>
      <c r="E35" s="63"/>
    </row>
    <row r="36" spans="1:5" s="62" customFormat="1" ht="150" customHeight="1" thickTop="1" thickBot="1" x14ac:dyDescent="0.25">
      <c r="A36" s="67"/>
      <c r="B36" s="66"/>
      <c r="C36" s="65"/>
      <c r="D36" s="64"/>
      <c r="E36" s="63"/>
    </row>
    <row r="37" spans="1:5" s="62" customFormat="1" ht="150" customHeight="1" thickTop="1" thickBot="1" x14ac:dyDescent="0.25">
      <c r="A37" s="67"/>
      <c r="B37" s="66"/>
      <c r="C37" s="65"/>
      <c r="D37" s="64"/>
      <c r="E37" s="63"/>
    </row>
    <row r="38" spans="1:5" s="62" customFormat="1" ht="150" customHeight="1" thickTop="1" thickBot="1" x14ac:dyDescent="0.25">
      <c r="A38" s="67"/>
      <c r="B38" s="66"/>
      <c r="C38" s="65"/>
      <c r="D38" s="64"/>
      <c r="E38" s="63"/>
    </row>
    <row r="39" spans="1:5" s="62" customFormat="1" ht="150" customHeight="1" thickTop="1" thickBot="1" x14ac:dyDescent="0.25">
      <c r="A39" s="67"/>
      <c r="B39" s="66"/>
      <c r="C39" s="65"/>
      <c r="D39" s="64"/>
      <c r="E39" s="63"/>
    </row>
    <row r="40" spans="1:5" s="62" customFormat="1" ht="150" customHeight="1" thickTop="1" thickBot="1" x14ac:dyDescent="0.25">
      <c r="A40" s="67"/>
      <c r="B40" s="66"/>
      <c r="C40" s="65"/>
      <c r="D40" s="64"/>
      <c r="E40" s="63"/>
    </row>
    <row r="41" spans="1:5" s="62" customFormat="1" ht="150" customHeight="1" thickTop="1" thickBot="1" x14ac:dyDescent="0.25">
      <c r="A41" s="67"/>
      <c r="B41" s="66"/>
      <c r="C41" s="65"/>
      <c r="D41" s="64"/>
      <c r="E41" s="63"/>
    </row>
    <row r="42" spans="1:5" s="62" customFormat="1" ht="150" customHeight="1" thickTop="1" thickBot="1" x14ac:dyDescent="0.25">
      <c r="A42" s="67"/>
      <c r="B42" s="66"/>
      <c r="C42" s="65"/>
      <c r="D42" s="64"/>
      <c r="E42" s="63"/>
    </row>
    <row r="43" spans="1:5" s="62" customFormat="1" ht="150" customHeight="1" thickTop="1" thickBot="1" x14ac:dyDescent="0.25">
      <c r="A43" s="67"/>
      <c r="B43" s="66"/>
      <c r="C43" s="65"/>
      <c r="D43" s="64"/>
      <c r="E43" s="63"/>
    </row>
    <row r="44" spans="1:5" s="62" customFormat="1" ht="150" customHeight="1" thickTop="1" thickBot="1" x14ac:dyDescent="0.25">
      <c r="A44" s="67"/>
      <c r="B44" s="66"/>
      <c r="C44" s="65"/>
      <c r="D44" s="64"/>
      <c r="E44" s="63"/>
    </row>
    <row r="45" spans="1:5" s="62" customFormat="1" ht="150" customHeight="1" thickTop="1" thickBot="1" x14ac:dyDescent="0.25">
      <c r="A45" s="67"/>
      <c r="B45" s="66"/>
      <c r="C45" s="65"/>
      <c r="D45" s="64"/>
      <c r="E45" s="63"/>
    </row>
    <row r="46" spans="1:5" s="62" customFormat="1" ht="150" customHeight="1" thickTop="1" thickBot="1" x14ac:dyDescent="0.25">
      <c r="A46" s="67"/>
      <c r="B46" s="66"/>
      <c r="C46" s="65"/>
      <c r="D46" s="64"/>
      <c r="E46" s="63"/>
    </row>
    <row r="47" spans="1:5" s="62" customFormat="1" ht="150" customHeight="1" thickTop="1" thickBot="1" x14ac:dyDescent="0.25">
      <c r="A47" s="67"/>
      <c r="B47" s="66"/>
      <c r="C47" s="65"/>
      <c r="D47" s="64"/>
      <c r="E47" s="63"/>
    </row>
    <row r="48" spans="1:5" s="62" customFormat="1" ht="150" customHeight="1" thickTop="1" thickBot="1" x14ac:dyDescent="0.25">
      <c r="A48" s="67"/>
      <c r="B48" s="66"/>
      <c r="C48" s="65"/>
      <c r="D48" s="64"/>
      <c r="E48" s="63"/>
    </row>
    <row r="49" spans="1:5" s="62" customFormat="1" ht="150" customHeight="1" thickTop="1" thickBot="1" x14ac:dyDescent="0.25">
      <c r="A49" s="67"/>
      <c r="B49" s="66"/>
      <c r="C49" s="65"/>
      <c r="D49" s="64"/>
      <c r="E49" s="63"/>
    </row>
    <row r="50" spans="1:5" s="62" customFormat="1" ht="150" customHeight="1" thickTop="1" thickBot="1" x14ac:dyDescent="0.25">
      <c r="A50" s="67"/>
      <c r="B50" s="66"/>
      <c r="C50" s="65"/>
      <c r="D50" s="64"/>
      <c r="E50" s="63"/>
    </row>
    <row r="51" spans="1:5" s="62" customFormat="1" ht="150" customHeight="1" thickTop="1" thickBot="1" x14ac:dyDescent="0.25">
      <c r="A51" s="67"/>
      <c r="B51" s="66"/>
      <c r="C51" s="65"/>
      <c r="D51" s="64"/>
      <c r="E51" s="63"/>
    </row>
    <row r="52" spans="1:5" s="62" customFormat="1" ht="150" customHeight="1" thickTop="1" thickBot="1" x14ac:dyDescent="0.25">
      <c r="A52" s="67"/>
      <c r="B52" s="66"/>
      <c r="C52" s="65"/>
      <c r="D52" s="64"/>
      <c r="E52" s="63"/>
    </row>
    <row r="53" spans="1:5" s="62" customFormat="1" ht="150" customHeight="1" thickTop="1" thickBot="1" x14ac:dyDescent="0.25">
      <c r="A53" s="67"/>
      <c r="B53" s="66"/>
      <c r="C53" s="65"/>
      <c r="D53" s="64"/>
      <c r="E53" s="63"/>
    </row>
    <row r="54" spans="1:5" s="62" customFormat="1" ht="150" customHeight="1" thickTop="1" thickBot="1" x14ac:dyDescent="0.25">
      <c r="A54" s="67"/>
      <c r="B54" s="66"/>
      <c r="C54" s="65"/>
      <c r="D54" s="64"/>
      <c r="E54" s="63"/>
    </row>
    <row r="55" spans="1:5" s="62" customFormat="1" ht="150" customHeight="1" thickTop="1" thickBot="1" x14ac:dyDescent="0.25">
      <c r="A55" s="67"/>
      <c r="B55" s="66"/>
      <c r="C55" s="65"/>
      <c r="D55" s="64"/>
      <c r="E55" s="63"/>
    </row>
    <row r="56" spans="1:5" s="62" customFormat="1" ht="150" customHeight="1" thickTop="1" thickBot="1" x14ac:dyDescent="0.25">
      <c r="A56" s="67"/>
      <c r="B56" s="66"/>
      <c r="C56" s="65"/>
      <c r="D56" s="64"/>
      <c r="E56" s="63"/>
    </row>
    <row r="57" spans="1:5" s="62" customFormat="1" ht="150" customHeight="1" thickTop="1" thickBot="1" x14ac:dyDescent="0.25">
      <c r="A57" s="67"/>
      <c r="B57" s="66"/>
      <c r="C57" s="65"/>
      <c r="D57" s="64"/>
      <c r="E57" s="63"/>
    </row>
    <row r="58" spans="1:5" s="62" customFormat="1" ht="150" customHeight="1" thickTop="1" thickBot="1" x14ac:dyDescent="0.25">
      <c r="A58" s="67"/>
      <c r="B58" s="66"/>
      <c r="C58" s="65"/>
      <c r="D58" s="64"/>
      <c r="E58" s="63"/>
    </row>
    <row r="59" spans="1:5" s="62" customFormat="1" ht="150" customHeight="1" thickTop="1" thickBot="1" x14ac:dyDescent="0.25">
      <c r="A59" s="67"/>
      <c r="B59" s="66"/>
      <c r="C59" s="65"/>
      <c r="D59" s="64"/>
      <c r="E59" s="63"/>
    </row>
    <row r="60" spans="1:5" s="62" customFormat="1" ht="150" customHeight="1" thickTop="1" thickBot="1" x14ac:dyDescent="0.25">
      <c r="A60" s="67"/>
      <c r="B60" s="66"/>
      <c r="C60" s="65"/>
      <c r="D60" s="64"/>
      <c r="E60" s="63"/>
    </row>
    <row r="61" spans="1:5" s="62" customFormat="1" ht="150" customHeight="1" thickTop="1" thickBot="1" x14ac:dyDescent="0.25">
      <c r="A61" s="67"/>
      <c r="B61" s="66"/>
      <c r="C61" s="65"/>
      <c r="D61" s="64"/>
      <c r="E61" s="63"/>
    </row>
    <row r="62" spans="1:5" s="62" customFormat="1" ht="150" customHeight="1" thickTop="1" thickBot="1" x14ac:dyDescent="0.25">
      <c r="A62" s="67"/>
      <c r="B62" s="66"/>
      <c r="C62" s="65"/>
      <c r="D62" s="64"/>
      <c r="E62" s="63"/>
    </row>
    <row r="63" spans="1:5" s="62" customFormat="1" ht="150" customHeight="1" thickTop="1" thickBot="1" x14ac:dyDescent="0.25">
      <c r="A63" s="67"/>
      <c r="B63" s="66"/>
      <c r="C63" s="65"/>
      <c r="D63" s="64"/>
      <c r="E63" s="63"/>
    </row>
    <row r="64" spans="1:5" s="62" customFormat="1" ht="150" customHeight="1" thickTop="1" thickBot="1" x14ac:dyDescent="0.25">
      <c r="A64" s="67"/>
      <c r="B64" s="66"/>
      <c r="C64" s="65"/>
      <c r="D64" s="64"/>
      <c r="E64" s="63"/>
    </row>
    <row r="65" spans="1:5" s="62" customFormat="1" ht="150" customHeight="1" thickTop="1" thickBot="1" x14ac:dyDescent="0.25">
      <c r="A65" s="67"/>
      <c r="B65" s="66"/>
      <c r="C65" s="65"/>
      <c r="D65" s="64"/>
      <c r="E65" s="63"/>
    </row>
    <row r="66" spans="1:5" s="62" customFormat="1" ht="150" customHeight="1" thickTop="1" thickBot="1" x14ac:dyDescent="0.25">
      <c r="A66" s="67"/>
      <c r="B66" s="66"/>
      <c r="C66" s="65"/>
      <c r="D66" s="64"/>
      <c r="E66" s="63"/>
    </row>
    <row r="67" spans="1:5" s="62" customFormat="1" ht="150" customHeight="1" thickTop="1" thickBot="1" x14ac:dyDescent="0.25">
      <c r="A67" s="67"/>
      <c r="B67" s="66"/>
      <c r="C67" s="65"/>
      <c r="D67" s="64"/>
      <c r="E67" s="63"/>
    </row>
    <row r="68" spans="1:5" s="62" customFormat="1" ht="150" customHeight="1" thickTop="1" thickBot="1" x14ac:dyDescent="0.25">
      <c r="A68" s="67"/>
      <c r="B68" s="66"/>
      <c r="C68" s="65"/>
      <c r="D68" s="64"/>
      <c r="E68" s="63"/>
    </row>
    <row r="69" spans="1:5" s="62" customFormat="1" ht="150" customHeight="1" thickTop="1" thickBot="1" x14ac:dyDescent="0.25">
      <c r="A69" s="67"/>
      <c r="B69" s="66"/>
      <c r="C69" s="65"/>
      <c r="D69" s="64"/>
      <c r="E69" s="63"/>
    </row>
    <row r="70" spans="1:5" s="62" customFormat="1" ht="150" customHeight="1" thickTop="1" thickBot="1" x14ac:dyDescent="0.25">
      <c r="A70" s="67"/>
      <c r="B70" s="66"/>
      <c r="C70" s="65"/>
      <c r="D70" s="64"/>
      <c r="E70" s="63"/>
    </row>
    <row r="71" spans="1:5" s="62" customFormat="1" ht="150" customHeight="1" thickTop="1" thickBot="1" x14ac:dyDescent="0.25">
      <c r="A71" s="67"/>
      <c r="B71" s="66"/>
      <c r="C71" s="65"/>
      <c r="D71" s="64"/>
      <c r="E71" s="63"/>
    </row>
    <row r="72" spans="1:5" s="62" customFormat="1" ht="150" customHeight="1" thickTop="1" thickBot="1" x14ac:dyDescent="0.25">
      <c r="A72" s="67"/>
      <c r="B72" s="66"/>
      <c r="C72" s="65"/>
      <c r="D72" s="64"/>
      <c r="E72" s="63"/>
    </row>
    <row r="73" spans="1:5" s="62" customFormat="1" ht="150" customHeight="1" thickTop="1" thickBot="1" x14ac:dyDescent="0.25">
      <c r="A73" s="67"/>
      <c r="B73" s="66"/>
      <c r="C73" s="65"/>
      <c r="D73" s="64"/>
      <c r="E73" s="63"/>
    </row>
    <row r="74" spans="1:5" s="62" customFormat="1" ht="150" customHeight="1" thickTop="1" thickBot="1" x14ac:dyDescent="0.25">
      <c r="A74" s="67"/>
      <c r="B74" s="66"/>
      <c r="C74" s="65"/>
      <c r="D74" s="64"/>
      <c r="E74" s="63"/>
    </row>
    <row r="75" spans="1:5" s="62" customFormat="1" ht="150" customHeight="1" thickTop="1" thickBot="1" x14ac:dyDescent="0.25">
      <c r="A75" s="67"/>
      <c r="B75" s="66"/>
      <c r="C75" s="65"/>
      <c r="D75" s="64"/>
      <c r="E75" s="63"/>
    </row>
    <row r="76" spans="1:5" s="62" customFormat="1" ht="150" customHeight="1" thickTop="1" thickBot="1" x14ac:dyDescent="0.25">
      <c r="A76" s="67"/>
      <c r="B76" s="66"/>
      <c r="C76" s="65"/>
      <c r="D76" s="64"/>
      <c r="E76" s="63"/>
    </row>
    <row r="77" spans="1:5" s="62" customFormat="1" ht="150" customHeight="1" thickTop="1" thickBot="1" x14ac:dyDescent="0.25">
      <c r="A77" s="67"/>
      <c r="B77" s="66"/>
      <c r="C77" s="65"/>
      <c r="D77" s="64"/>
      <c r="E77" s="63"/>
    </row>
    <row r="78" spans="1:5" s="62" customFormat="1" ht="150" customHeight="1" thickTop="1" thickBot="1" x14ac:dyDescent="0.25">
      <c r="A78" s="67"/>
      <c r="B78" s="66"/>
      <c r="C78" s="65"/>
      <c r="D78" s="64"/>
      <c r="E78" s="63"/>
    </row>
    <row r="79" spans="1:5" s="62" customFormat="1" ht="150" customHeight="1" thickTop="1" thickBot="1" x14ac:dyDescent="0.25">
      <c r="A79" s="67"/>
      <c r="B79" s="66"/>
      <c r="C79" s="65"/>
      <c r="D79" s="64"/>
      <c r="E79" s="63"/>
    </row>
    <row r="80" spans="1:5" s="62" customFormat="1" ht="150" customHeight="1" thickTop="1" thickBot="1" x14ac:dyDescent="0.25">
      <c r="A80" s="67"/>
      <c r="B80" s="66"/>
      <c r="C80" s="65"/>
      <c r="D80" s="64"/>
      <c r="E80" s="63"/>
    </row>
    <row r="81" spans="1:5" s="62" customFormat="1" ht="150" customHeight="1" thickTop="1" thickBot="1" x14ac:dyDescent="0.25">
      <c r="A81" s="67"/>
      <c r="B81" s="66"/>
      <c r="C81" s="65"/>
      <c r="D81" s="64"/>
      <c r="E81" s="63"/>
    </row>
    <row r="82" spans="1:5" s="62" customFormat="1" ht="150" customHeight="1" thickTop="1" thickBot="1" x14ac:dyDescent="0.25">
      <c r="A82" s="67"/>
      <c r="B82" s="66"/>
      <c r="C82" s="65"/>
      <c r="D82" s="64"/>
      <c r="E82" s="63"/>
    </row>
    <row r="83" spans="1:5" s="62" customFormat="1" ht="150" customHeight="1" thickTop="1" thickBot="1" x14ac:dyDescent="0.25">
      <c r="A83" s="67"/>
      <c r="B83" s="66"/>
      <c r="C83" s="65"/>
      <c r="D83" s="64"/>
      <c r="E83" s="63"/>
    </row>
    <row r="84" spans="1:5" s="62" customFormat="1" ht="150" customHeight="1" thickTop="1" thickBot="1" x14ac:dyDescent="0.25">
      <c r="A84" s="67"/>
      <c r="B84" s="66"/>
      <c r="C84" s="65"/>
      <c r="D84" s="64"/>
      <c r="E84" s="63"/>
    </row>
    <row r="85" spans="1:5" s="62" customFormat="1" ht="150" customHeight="1" thickTop="1" thickBot="1" x14ac:dyDescent="0.25">
      <c r="A85" s="67"/>
      <c r="B85" s="66"/>
      <c r="C85" s="65"/>
      <c r="D85" s="64"/>
      <c r="E85" s="63"/>
    </row>
    <row r="86" spans="1:5" s="62" customFormat="1" ht="150" customHeight="1" thickTop="1" thickBot="1" x14ac:dyDescent="0.25">
      <c r="A86" s="67"/>
      <c r="B86" s="66"/>
      <c r="C86" s="65"/>
      <c r="D86" s="64"/>
      <c r="E86" s="63"/>
    </row>
    <row r="87" spans="1:5" s="62" customFormat="1" ht="150" customHeight="1" thickTop="1" thickBot="1" x14ac:dyDescent="0.25">
      <c r="A87" s="67"/>
      <c r="B87" s="66"/>
      <c r="C87" s="65"/>
      <c r="D87" s="64"/>
      <c r="E87" s="63"/>
    </row>
    <row r="88" spans="1:5" s="62" customFormat="1" ht="150" customHeight="1" thickTop="1" thickBot="1" x14ac:dyDescent="0.25">
      <c r="A88" s="67"/>
      <c r="B88" s="66"/>
      <c r="C88" s="65"/>
      <c r="D88" s="64"/>
      <c r="E88" s="63"/>
    </row>
    <row r="89" spans="1:5" s="62" customFormat="1" ht="150" customHeight="1" thickTop="1" thickBot="1" x14ac:dyDescent="0.25">
      <c r="A89" s="67"/>
      <c r="B89" s="66"/>
      <c r="C89" s="65"/>
      <c r="D89" s="64"/>
      <c r="E89" s="63"/>
    </row>
    <row r="90" spans="1:5" s="62" customFormat="1" ht="150" customHeight="1" thickTop="1" thickBot="1" x14ac:dyDescent="0.25">
      <c r="A90" s="67"/>
      <c r="B90" s="66"/>
      <c r="C90" s="65"/>
      <c r="D90" s="64"/>
      <c r="E90" s="63"/>
    </row>
    <row r="91" spans="1:5" s="62" customFormat="1" ht="150" customHeight="1" thickTop="1" thickBot="1" x14ac:dyDescent="0.25">
      <c r="A91" s="67"/>
      <c r="B91" s="66"/>
      <c r="C91" s="65"/>
      <c r="D91" s="64"/>
      <c r="E91" s="63"/>
    </row>
    <row r="92" spans="1:5" s="62" customFormat="1" ht="150" customHeight="1" thickTop="1" thickBot="1" x14ac:dyDescent="0.25">
      <c r="A92" s="67"/>
      <c r="B92" s="66"/>
      <c r="C92" s="65"/>
      <c r="D92" s="64"/>
      <c r="E92" s="63"/>
    </row>
    <row r="93" spans="1:5" s="62" customFormat="1" ht="150" customHeight="1" thickTop="1" thickBot="1" x14ac:dyDescent="0.25">
      <c r="A93" s="67"/>
      <c r="B93" s="66"/>
      <c r="C93" s="65"/>
      <c r="D93" s="64"/>
      <c r="E93" s="63"/>
    </row>
    <row r="94" spans="1:5" s="62" customFormat="1" ht="150" customHeight="1" thickTop="1" thickBot="1" x14ac:dyDescent="0.25">
      <c r="A94" s="67"/>
      <c r="B94" s="66"/>
      <c r="C94" s="65"/>
      <c r="D94" s="64"/>
      <c r="E94" s="63"/>
    </row>
    <row r="95" spans="1:5" s="62" customFormat="1" ht="150" customHeight="1" thickTop="1" thickBot="1" x14ac:dyDescent="0.25">
      <c r="A95" s="67"/>
      <c r="B95" s="66"/>
      <c r="C95" s="65"/>
      <c r="D95" s="64"/>
      <c r="E95" s="63"/>
    </row>
    <row r="96" spans="1:5" s="62" customFormat="1" ht="150" customHeight="1" thickTop="1" thickBot="1" x14ac:dyDescent="0.25">
      <c r="A96" s="67"/>
      <c r="B96" s="66"/>
      <c r="C96" s="65"/>
      <c r="D96" s="64"/>
      <c r="E96" s="63"/>
    </row>
    <row r="97" spans="1:5" s="62" customFormat="1" ht="150" customHeight="1" thickTop="1" thickBot="1" x14ac:dyDescent="0.25">
      <c r="A97" s="67"/>
      <c r="B97" s="66"/>
      <c r="C97" s="65"/>
      <c r="D97" s="64"/>
      <c r="E97" s="63"/>
    </row>
    <row r="98" spans="1:5" s="62" customFormat="1" ht="150" customHeight="1" thickTop="1" thickBot="1" x14ac:dyDescent="0.25">
      <c r="A98" s="67"/>
      <c r="B98" s="66"/>
      <c r="C98" s="65"/>
      <c r="D98" s="64"/>
      <c r="E98" s="63"/>
    </row>
    <row r="99" spans="1:5" s="62" customFormat="1" ht="150" customHeight="1" thickTop="1" thickBot="1" x14ac:dyDescent="0.25">
      <c r="A99" s="67"/>
      <c r="B99" s="66"/>
      <c r="C99" s="65"/>
      <c r="D99" s="64"/>
      <c r="E99" s="63"/>
    </row>
    <row r="100" spans="1:5" s="62" customFormat="1" ht="150" customHeight="1" thickTop="1" thickBot="1" x14ac:dyDescent="0.25">
      <c r="A100" s="67"/>
      <c r="B100" s="66"/>
      <c r="C100" s="65"/>
      <c r="D100" s="64"/>
      <c r="E100" s="63"/>
    </row>
    <row r="101" spans="1:5" s="62" customFormat="1" ht="150" customHeight="1" thickTop="1" thickBot="1" x14ac:dyDescent="0.25">
      <c r="A101" s="67"/>
      <c r="B101" s="66"/>
      <c r="C101" s="65"/>
      <c r="D101" s="64"/>
      <c r="E101" s="63"/>
    </row>
    <row r="102" spans="1:5" s="62" customFormat="1" ht="150" customHeight="1" thickTop="1" thickBot="1" x14ac:dyDescent="0.25">
      <c r="A102" s="67"/>
      <c r="B102" s="66"/>
      <c r="C102" s="65"/>
      <c r="D102" s="64"/>
      <c r="E102" s="63"/>
    </row>
    <row r="103" spans="1:5" s="62" customFormat="1" ht="150" customHeight="1" thickTop="1" thickBot="1" x14ac:dyDescent="0.25">
      <c r="A103" s="67"/>
      <c r="B103" s="66"/>
      <c r="C103" s="65"/>
      <c r="D103" s="64"/>
      <c r="E103" s="63"/>
    </row>
    <row r="104" spans="1:5" s="62" customFormat="1" ht="150" customHeight="1" thickTop="1" thickBot="1" x14ac:dyDescent="0.25">
      <c r="A104" s="67"/>
      <c r="B104" s="66"/>
      <c r="C104" s="65"/>
      <c r="D104" s="64"/>
      <c r="E104" s="63"/>
    </row>
    <row r="105" spans="1:5" s="62" customFormat="1" ht="150" customHeight="1" thickTop="1" thickBot="1" x14ac:dyDescent="0.25">
      <c r="A105" s="67"/>
      <c r="B105" s="66"/>
      <c r="C105" s="65"/>
      <c r="D105" s="64"/>
      <c r="E105" s="63"/>
    </row>
    <row r="106" spans="1:5" s="62" customFormat="1" ht="150" customHeight="1" thickTop="1" thickBot="1" x14ac:dyDescent="0.25">
      <c r="A106" s="67"/>
      <c r="B106" s="66"/>
      <c r="C106" s="65"/>
      <c r="D106" s="64"/>
      <c r="E106" s="63"/>
    </row>
    <row r="107" spans="1:5" s="62" customFormat="1" ht="150" customHeight="1" thickTop="1" thickBot="1" x14ac:dyDescent="0.25">
      <c r="A107" s="67"/>
      <c r="B107" s="66"/>
      <c r="C107" s="65"/>
      <c r="D107" s="64"/>
      <c r="E107" s="63"/>
    </row>
    <row r="108" spans="1:5" s="62" customFormat="1" ht="150" customHeight="1" thickTop="1" thickBot="1" x14ac:dyDescent="0.25">
      <c r="A108" s="67"/>
      <c r="B108" s="66"/>
      <c r="C108" s="65"/>
      <c r="D108" s="64"/>
      <c r="E108" s="63"/>
    </row>
    <row r="109" spans="1:5" s="62" customFormat="1" ht="150" customHeight="1" thickTop="1" thickBot="1" x14ac:dyDescent="0.25">
      <c r="A109" s="67"/>
      <c r="B109" s="66"/>
      <c r="C109" s="65"/>
      <c r="D109" s="64"/>
      <c r="E109" s="63"/>
    </row>
    <row r="110" spans="1:5" s="62" customFormat="1" ht="150" customHeight="1" thickTop="1" thickBot="1" x14ac:dyDescent="0.25">
      <c r="A110" s="67"/>
      <c r="B110" s="66"/>
      <c r="C110" s="65"/>
      <c r="D110" s="64"/>
      <c r="E110" s="63"/>
    </row>
    <row r="111" spans="1:5" s="62" customFormat="1" ht="150" customHeight="1" thickTop="1" thickBot="1" x14ac:dyDescent="0.25">
      <c r="A111" s="67"/>
      <c r="B111" s="66"/>
      <c r="C111" s="65"/>
      <c r="D111" s="64"/>
      <c r="E111" s="63"/>
    </row>
    <row r="112" spans="1:5" s="62" customFormat="1" ht="150" customHeight="1" thickTop="1" thickBot="1" x14ac:dyDescent="0.25">
      <c r="A112" s="67"/>
      <c r="B112" s="66"/>
      <c r="C112" s="65"/>
      <c r="D112" s="64"/>
      <c r="E112" s="63"/>
    </row>
    <row r="113" spans="1:5" s="62" customFormat="1" ht="150" customHeight="1" thickTop="1" thickBot="1" x14ac:dyDescent="0.25">
      <c r="A113" s="67"/>
      <c r="B113" s="66"/>
      <c r="C113" s="65"/>
      <c r="D113" s="64"/>
      <c r="E113" s="63"/>
    </row>
    <row r="114" spans="1:5" s="62" customFormat="1" ht="150" customHeight="1" thickTop="1" thickBot="1" x14ac:dyDescent="0.25">
      <c r="A114" s="67"/>
      <c r="B114" s="66"/>
      <c r="C114" s="65"/>
      <c r="D114" s="64"/>
      <c r="E114" s="63"/>
    </row>
    <row r="115" spans="1:5" s="62" customFormat="1" ht="150" customHeight="1" thickTop="1" thickBot="1" x14ac:dyDescent="0.25">
      <c r="A115" s="67"/>
      <c r="B115" s="66"/>
      <c r="C115" s="65"/>
      <c r="D115" s="64"/>
      <c r="E115" s="63"/>
    </row>
    <row r="116" spans="1:5" s="62" customFormat="1" ht="150" customHeight="1" thickTop="1" thickBot="1" x14ac:dyDescent="0.25">
      <c r="A116" s="67"/>
      <c r="B116" s="66"/>
      <c r="C116" s="65"/>
      <c r="D116" s="64"/>
      <c r="E116" s="63"/>
    </row>
    <row r="117" spans="1:5" s="62" customFormat="1" ht="150" customHeight="1" thickTop="1" thickBot="1" x14ac:dyDescent="0.25">
      <c r="A117" s="67"/>
      <c r="B117" s="66"/>
      <c r="C117" s="65"/>
      <c r="D117" s="64"/>
      <c r="E117" s="63"/>
    </row>
    <row r="118" spans="1:5" s="62" customFormat="1" ht="150" customHeight="1" thickTop="1" thickBot="1" x14ac:dyDescent="0.25">
      <c r="A118" s="67"/>
      <c r="B118" s="66"/>
      <c r="C118" s="65"/>
      <c r="D118" s="64"/>
      <c r="E118" s="63"/>
    </row>
    <row r="119" spans="1:5" s="62" customFormat="1" ht="150" customHeight="1" thickTop="1" thickBot="1" x14ac:dyDescent="0.25">
      <c r="A119" s="67"/>
      <c r="B119" s="66"/>
      <c r="C119" s="65"/>
      <c r="D119" s="64"/>
      <c r="E119" s="63"/>
    </row>
    <row r="120" spans="1:5" s="62" customFormat="1" ht="150" customHeight="1" thickTop="1" thickBot="1" x14ac:dyDescent="0.25">
      <c r="A120" s="67"/>
      <c r="B120" s="66"/>
      <c r="C120" s="65"/>
      <c r="D120" s="64"/>
      <c r="E120" s="63"/>
    </row>
    <row r="121" spans="1:5" s="62" customFormat="1" ht="150" customHeight="1" thickTop="1" thickBot="1" x14ac:dyDescent="0.25">
      <c r="A121" s="67"/>
      <c r="B121" s="66"/>
      <c r="C121" s="65"/>
      <c r="D121" s="64"/>
      <c r="E121" s="63"/>
    </row>
    <row r="122" spans="1:5" s="62" customFormat="1" ht="150" customHeight="1" thickTop="1" thickBot="1" x14ac:dyDescent="0.25">
      <c r="A122" s="67"/>
      <c r="B122" s="66"/>
      <c r="C122" s="65"/>
      <c r="D122" s="64"/>
      <c r="E122" s="63"/>
    </row>
    <row r="123" spans="1:5" s="62" customFormat="1" ht="150" customHeight="1" thickTop="1" thickBot="1" x14ac:dyDescent="0.25">
      <c r="A123" s="67"/>
      <c r="B123" s="66"/>
      <c r="C123" s="65"/>
      <c r="D123" s="64"/>
      <c r="E123" s="63"/>
    </row>
    <row r="124" spans="1:5" s="62" customFormat="1" ht="150" customHeight="1" thickTop="1" thickBot="1" x14ac:dyDescent="0.25">
      <c r="A124" s="67"/>
      <c r="B124" s="66"/>
      <c r="C124" s="65"/>
      <c r="D124" s="64"/>
      <c r="E124" s="63"/>
    </row>
    <row r="125" spans="1:5" s="62" customFormat="1" ht="150" customHeight="1" thickTop="1" thickBot="1" x14ac:dyDescent="0.25">
      <c r="A125" s="67"/>
      <c r="B125" s="66"/>
      <c r="C125" s="65"/>
      <c r="D125" s="64"/>
      <c r="E125" s="63"/>
    </row>
    <row r="126" spans="1:5" s="62" customFormat="1" ht="150" customHeight="1" thickTop="1" thickBot="1" x14ac:dyDescent="0.25">
      <c r="A126" s="67"/>
      <c r="B126" s="66"/>
      <c r="C126" s="65"/>
      <c r="D126" s="64"/>
      <c r="E126" s="63"/>
    </row>
    <row r="127" spans="1:5" s="62" customFormat="1" ht="150" customHeight="1" thickTop="1" thickBot="1" x14ac:dyDescent="0.25">
      <c r="A127" s="67"/>
      <c r="B127" s="66"/>
      <c r="C127" s="65"/>
      <c r="D127" s="64"/>
      <c r="E127" s="63"/>
    </row>
    <row r="128" spans="1:5" s="62" customFormat="1" ht="150" customHeight="1" thickTop="1" thickBot="1" x14ac:dyDescent="0.25">
      <c r="A128" s="67"/>
      <c r="B128" s="66"/>
      <c r="C128" s="65"/>
      <c r="D128" s="64"/>
      <c r="E128" s="63"/>
    </row>
    <row r="129" spans="1:5" s="62" customFormat="1" ht="150" customHeight="1" thickTop="1" thickBot="1" x14ac:dyDescent="0.25">
      <c r="A129" s="67"/>
      <c r="B129" s="66"/>
      <c r="C129" s="65"/>
      <c r="D129" s="64"/>
      <c r="E129" s="63"/>
    </row>
    <row r="130" spans="1:5" s="62" customFormat="1" ht="150" customHeight="1" thickTop="1" thickBot="1" x14ac:dyDescent="0.25">
      <c r="A130" s="67"/>
      <c r="B130" s="66"/>
      <c r="C130" s="65"/>
      <c r="D130" s="64"/>
      <c r="E130" s="63"/>
    </row>
    <row r="131" spans="1:5" s="62" customFormat="1" ht="150" customHeight="1" thickTop="1" thickBot="1" x14ac:dyDescent="0.25">
      <c r="A131" s="67"/>
      <c r="B131" s="66"/>
      <c r="C131" s="65"/>
      <c r="D131" s="64"/>
      <c r="E131" s="63"/>
    </row>
    <row r="132" spans="1:5" s="62" customFormat="1" ht="150" customHeight="1" thickTop="1" thickBot="1" x14ac:dyDescent="0.25">
      <c r="A132" s="67"/>
      <c r="B132" s="66"/>
      <c r="C132" s="65"/>
      <c r="D132" s="64"/>
      <c r="E132" s="63"/>
    </row>
    <row r="133" spans="1:5" s="62" customFormat="1" ht="150" customHeight="1" thickTop="1" thickBot="1" x14ac:dyDescent="0.25">
      <c r="A133" s="67"/>
      <c r="B133" s="66"/>
      <c r="C133" s="65"/>
      <c r="D133" s="64"/>
      <c r="E133" s="63"/>
    </row>
    <row r="134" spans="1:5" s="62" customFormat="1" ht="150" customHeight="1" thickTop="1" thickBot="1" x14ac:dyDescent="0.25">
      <c r="A134" s="67"/>
      <c r="B134" s="66"/>
      <c r="C134" s="65"/>
      <c r="D134" s="64"/>
      <c r="E134" s="63"/>
    </row>
    <row r="135" spans="1:5" s="62" customFormat="1" ht="150" customHeight="1" thickTop="1" thickBot="1" x14ac:dyDescent="0.25">
      <c r="A135" s="67"/>
      <c r="B135" s="66"/>
      <c r="C135" s="65"/>
      <c r="D135" s="64"/>
      <c r="E135" s="63"/>
    </row>
    <row r="136" spans="1:5" s="62" customFormat="1" ht="150" customHeight="1" thickTop="1" thickBot="1" x14ac:dyDescent="0.25">
      <c r="A136" s="67"/>
      <c r="B136" s="66"/>
      <c r="C136" s="65"/>
      <c r="D136" s="64"/>
      <c r="E136" s="63"/>
    </row>
    <row r="137" spans="1:5" s="62" customFormat="1" ht="150" customHeight="1" thickTop="1" thickBot="1" x14ac:dyDescent="0.25">
      <c r="A137" s="67"/>
      <c r="B137" s="66"/>
      <c r="C137" s="65"/>
      <c r="D137" s="64"/>
      <c r="E137" s="63"/>
    </row>
    <row r="138" spans="1:5" s="62" customFormat="1" ht="150" customHeight="1" thickTop="1" thickBot="1" x14ac:dyDescent="0.25">
      <c r="A138" s="67"/>
      <c r="B138" s="66"/>
      <c r="C138" s="65"/>
      <c r="D138" s="64"/>
      <c r="E138" s="63"/>
    </row>
    <row r="139" spans="1:5" s="62" customFormat="1" ht="150" customHeight="1" thickTop="1" thickBot="1" x14ac:dyDescent="0.25">
      <c r="A139" s="67"/>
      <c r="B139" s="66"/>
      <c r="C139" s="65"/>
      <c r="D139" s="64"/>
      <c r="E139" s="63"/>
    </row>
    <row r="140" spans="1:5" s="62" customFormat="1" ht="150" customHeight="1" thickTop="1" thickBot="1" x14ac:dyDescent="0.25">
      <c r="A140" s="67"/>
      <c r="B140" s="66"/>
      <c r="C140" s="65"/>
      <c r="D140" s="64"/>
      <c r="E140" s="63"/>
    </row>
    <row r="141" spans="1:5" s="62" customFormat="1" ht="150" customHeight="1" thickTop="1" thickBot="1" x14ac:dyDescent="0.25">
      <c r="A141" s="67"/>
      <c r="B141" s="66"/>
      <c r="C141" s="65"/>
      <c r="D141" s="64"/>
      <c r="E141" s="63"/>
    </row>
    <row r="142" spans="1:5" s="62" customFormat="1" ht="150" customHeight="1" thickTop="1" thickBot="1" x14ac:dyDescent="0.25">
      <c r="A142" s="67"/>
      <c r="B142" s="66"/>
      <c r="C142" s="65"/>
      <c r="D142" s="64"/>
      <c r="E142" s="63"/>
    </row>
    <row r="143" spans="1:5" s="62" customFormat="1" ht="150" customHeight="1" thickTop="1" thickBot="1" x14ac:dyDescent="0.25">
      <c r="A143" s="67"/>
      <c r="B143" s="66"/>
      <c r="C143" s="65"/>
      <c r="D143" s="64"/>
      <c r="E143" s="63"/>
    </row>
    <row r="144" spans="1:5" s="62" customFormat="1" ht="150" customHeight="1" thickTop="1" thickBot="1" x14ac:dyDescent="0.25">
      <c r="A144" s="67"/>
      <c r="B144" s="66"/>
      <c r="C144" s="65"/>
      <c r="D144" s="64"/>
      <c r="E144" s="63"/>
    </row>
    <row r="145" spans="1:5" s="62" customFormat="1" ht="150" customHeight="1" thickTop="1" thickBot="1" x14ac:dyDescent="0.25">
      <c r="A145" s="67"/>
      <c r="B145" s="66"/>
      <c r="C145" s="65"/>
      <c r="D145" s="64"/>
      <c r="E145" s="63"/>
    </row>
    <row r="146" spans="1:5" s="62" customFormat="1" ht="150" customHeight="1" thickTop="1" thickBot="1" x14ac:dyDescent="0.25">
      <c r="A146" s="67"/>
      <c r="B146" s="66"/>
      <c r="C146" s="65"/>
      <c r="D146" s="64"/>
      <c r="E146" s="63"/>
    </row>
    <row r="147" spans="1:5" s="62" customFormat="1" ht="150" customHeight="1" thickTop="1" thickBot="1" x14ac:dyDescent="0.25">
      <c r="A147" s="67"/>
      <c r="B147" s="66"/>
      <c r="C147" s="65"/>
      <c r="D147" s="64"/>
      <c r="E147" s="63"/>
    </row>
    <row r="148" spans="1:5" s="62" customFormat="1" ht="150" customHeight="1" thickTop="1" thickBot="1" x14ac:dyDescent="0.25">
      <c r="A148" s="67"/>
      <c r="B148" s="66"/>
      <c r="C148" s="65"/>
      <c r="D148" s="64"/>
      <c r="E148" s="63"/>
    </row>
    <row r="149" spans="1:5" s="62" customFormat="1" ht="150" customHeight="1" thickTop="1" thickBot="1" x14ac:dyDescent="0.25">
      <c r="A149" s="67"/>
      <c r="B149" s="66"/>
      <c r="C149" s="65"/>
      <c r="D149" s="64"/>
      <c r="E149" s="63"/>
    </row>
    <row r="150" spans="1:5" s="62" customFormat="1" ht="150" customHeight="1" thickTop="1" thickBot="1" x14ac:dyDescent="0.25">
      <c r="A150" s="67"/>
      <c r="B150" s="66"/>
      <c r="C150" s="65"/>
      <c r="D150" s="64"/>
      <c r="E150" s="63"/>
    </row>
    <row r="151" spans="1:5" s="62" customFormat="1" ht="150" customHeight="1" thickTop="1" thickBot="1" x14ac:dyDescent="0.25">
      <c r="A151" s="67"/>
      <c r="B151" s="66"/>
      <c r="C151" s="65"/>
      <c r="D151" s="64"/>
      <c r="E151" s="63"/>
    </row>
    <row r="152" spans="1:5" s="62" customFormat="1" ht="150" customHeight="1" thickTop="1" thickBot="1" x14ac:dyDescent="0.25">
      <c r="A152" s="67"/>
      <c r="B152" s="66"/>
      <c r="C152" s="65"/>
      <c r="D152" s="64"/>
      <c r="E152" s="63"/>
    </row>
    <row r="153" spans="1:5" s="62" customFormat="1" ht="150" customHeight="1" thickTop="1" thickBot="1" x14ac:dyDescent="0.25">
      <c r="A153" s="67"/>
      <c r="B153" s="66"/>
      <c r="C153" s="65"/>
      <c r="D153" s="64"/>
      <c r="E153" s="63"/>
    </row>
    <row r="154" spans="1:5" s="62" customFormat="1" ht="150" customHeight="1" thickTop="1" thickBot="1" x14ac:dyDescent="0.25">
      <c r="A154" s="67"/>
      <c r="B154" s="66"/>
      <c r="C154" s="65"/>
      <c r="D154" s="64"/>
      <c r="E154" s="63"/>
    </row>
    <row r="155" spans="1:5" s="62" customFormat="1" ht="150" customHeight="1" thickTop="1" thickBot="1" x14ac:dyDescent="0.25">
      <c r="A155" s="67"/>
      <c r="B155" s="66"/>
      <c r="C155" s="65"/>
      <c r="D155" s="64"/>
      <c r="E155" s="63"/>
    </row>
    <row r="156" spans="1:5" s="62" customFormat="1" ht="150" customHeight="1" thickTop="1" thickBot="1" x14ac:dyDescent="0.25">
      <c r="A156" s="67"/>
      <c r="B156" s="66"/>
      <c r="C156" s="65"/>
      <c r="D156" s="64"/>
      <c r="E156" s="63"/>
    </row>
    <row r="157" spans="1:5" s="62" customFormat="1" ht="150" customHeight="1" thickTop="1" thickBot="1" x14ac:dyDescent="0.25">
      <c r="A157" s="67"/>
      <c r="B157" s="66"/>
      <c r="C157" s="65"/>
      <c r="D157" s="64"/>
      <c r="E157" s="63"/>
    </row>
    <row r="158" spans="1:5" s="62" customFormat="1" ht="150" customHeight="1" thickTop="1" thickBot="1" x14ac:dyDescent="0.25">
      <c r="A158" s="67"/>
      <c r="B158" s="66"/>
      <c r="C158" s="65"/>
      <c r="D158" s="64"/>
      <c r="E158" s="63"/>
    </row>
    <row r="159" spans="1:5" s="62" customFormat="1" ht="150" customHeight="1" thickTop="1" thickBot="1" x14ac:dyDescent="0.25">
      <c r="A159" s="67"/>
      <c r="B159" s="66"/>
      <c r="C159" s="65"/>
      <c r="D159" s="64"/>
      <c r="E159" s="63"/>
    </row>
    <row r="160" spans="1:5" s="62" customFormat="1" ht="150" customHeight="1" thickTop="1" thickBot="1" x14ac:dyDescent="0.25">
      <c r="A160" s="67"/>
      <c r="B160" s="66"/>
      <c r="C160" s="65"/>
      <c r="D160" s="64"/>
      <c r="E160" s="63"/>
    </row>
    <row r="161" spans="1:5" s="62" customFormat="1" ht="150" customHeight="1" thickTop="1" thickBot="1" x14ac:dyDescent="0.25">
      <c r="A161" s="67"/>
      <c r="B161" s="66"/>
      <c r="C161" s="65"/>
      <c r="D161" s="64"/>
      <c r="E161" s="63"/>
    </row>
    <row r="162" spans="1:5" s="62" customFormat="1" ht="150" customHeight="1" thickTop="1" thickBot="1" x14ac:dyDescent="0.25">
      <c r="A162" s="67"/>
      <c r="B162" s="66"/>
      <c r="C162" s="65"/>
      <c r="D162" s="64"/>
      <c r="E162" s="63"/>
    </row>
    <row r="163" spans="1:5" s="62" customFormat="1" ht="150" customHeight="1" thickTop="1" thickBot="1" x14ac:dyDescent="0.25">
      <c r="A163" s="67"/>
      <c r="B163" s="66"/>
      <c r="C163" s="65"/>
      <c r="D163" s="64"/>
      <c r="E163" s="63"/>
    </row>
    <row r="164" spans="1:5" s="62" customFormat="1" ht="150" customHeight="1" thickTop="1" thickBot="1" x14ac:dyDescent="0.25">
      <c r="A164" s="67"/>
      <c r="B164" s="66"/>
      <c r="C164" s="65"/>
      <c r="D164" s="64"/>
      <c r="E164" s="63"/>
    </row>
    <row r="165" spans="1:5" s="62" customFormat="1" ht="150" customHeight="1" thickTop="1" thickBot="1" x14ac:dyDescent="0.25">
      <c r="A165" s="67"/>
      <c r="B165" s="66"/>
      <c r="C165" s="65"/>
      <c r="D165" s="64"/>
      <c r="E165" s="63"/>
    </row>
    <row r="166" spans="1:5" s="62" customFormat="1" ht="150" customHeight="1" thickTop="1" thickBot="1" x14ac:dyDescent="0.25">
      <c r="A166" s="67"/>
      <c r="B166" s="66"/>
      <c r="C166" s="65"/>
      <c r="D166" s="64"/>
      <c r="E166" s="63"/>
    </row>
    <row r="167" spans="1:5" s="62" customFormat="1" ht="150" customHeight="1" thickTop="1" thickBot="1" x14ac:dyDescent="0.25">
      <c r="A167" s="67"/>
      <c r="B167" s="66"/>
      <c r="C167" s="65"/>
      <c r="D167" s="64"/>
      <c r="E167" s="63"/>
    </row>
    <row r="168" spans="1:5" s="62" customFormat="1" ht="150" customHeight="1" thickTop="1" thickBot="1" x14ac:dyDescent="0.25">
      <c r="A168" s="67"/>
      <c r="B168" s="66"/>
      <c r="C168" s="65"/>
      <c r="D168" s="64"/>
      <c r="E168" s="63"/>
    </row>
    <row r="169" spans="1:5" s="62" customFormat="1" ht="150" customHeight="1" thickTop="1" thickBot="1" x14ac:dyDescent="0.25">
      <c r="A169" s="67"/>
      <c r="B169" s="66"/>
      <c r="C169" s="65"/>
      <c r="D169" s="64"/>
      <c r="E169" s="63"/>
    </row>
    <row r="170" spans="1:5" s="62" customFormat="1" ht="150" customHeight="1" thickTop="1" thickBot="1" x14ac:dyDescent="0.25">
      <c r="A170" s="67"/>
      <c r="B170" s="66"/>
      <c r="C170" s="65"/>
      <c r="D170" s="64"/>
      <c r="E170" s="63"/>
    </row>
    <row r="171" spans="1:5" s="62" customFormat="1" ht="150" customHeight="1" thickTop="1" thickBot="1" x14ac:dyDescent="0.25">
      <c r="A171" s="67"/>
      <c r="B171" s="66"/>
      <c r="C171" s="65"/>
      <c r="D171" s="64"/>
      <c r="E171" s="63"/>
    </row>
    <row r="172" spans="1:5" s="62" customFormat="1" ht="150" customHeight="1" thickTop="1" thickBot="1" x14ac:dyDescent="0.25">
      <c r="A172" s="67"/>
      <c r="B172" s="66"/>
      <c r="C172" s="65"/>
      <c r="D172" s="64"/>
      <c r="E172" s="63"/>
    </row>
    <row r="173" spans="1:5" s="62" customFormat="1" ht="150" customHeight="1" thickTop="1" thickBot="1" x14ac:dyDescent="0.25">
      <c r="A173" s="67"/>
      <c r="B173" s="66"/>
      <c r="C173" s="65"/>
      <c r="D173" s="64"/>
      <c r="E173" s="63"/>
    </row>
    <row r="174" spans="1:5" s="62" customFormat="1" ht="150" customHeight="1" thickTop="1" thickBot="1" x14ac:dyDescent="0.25">
      <c r="A174" s="67"/>
      <c r="B174" s="66"/>
      <c r="C174" s="65"/>
      <c r="D174" s="64"/>
      <c r="E174" s="63"/>
    </row>
    <row r="175" spans="1:5" s="62" customFormat="1" ht="150" customHeight="1" thickTop="1" thickBot="1" x14ac:dyDescent="0.25">
      <c r="A175" s="67"/>
      <c r="B175" s="66"/>
      <c r="C175" s="65"/>
      <c r="D175" s="64"/>
      <c r="E175" s="63"/>
    </row>
    <row r="176" spans="1:5" s="62" customFormat="1" ht="150" customHeight="1" thickTop="1" thickBot="1" x14ac:dyDescent="0.25">
      <c r="A176" s="67"/>
      <c r="B176" s="66"/>
      <c r="C176" s="65"/>
      <c r="D176" s="64"/>
      <c r="E176" s="63"/>
    </row>
    <row r="177" spans="1:5" s="62" customFormat="1" ht="150" customHeight="1" thickTop="1" thickBot="1" x14ac:dyDescent="0.25">
      <c r="A177" s="67"/>
      <c r="B177" s="66"/>
      <c r="C177" s="65"/>
      <c r="D177" s="64"/>
      <c r="E177" s="63"/>
    </row>
    <row r="178" spans="1:5" s="62" customFormat="1" ht="150" customHeight="1" thickTop="1" thickBot="1" x14ac:dyDescent="0.25">
      <c r="A178" s="67"/>
      <c r="B178" s="66"/>
      <c r="C178" s="65"/>
      <c r="D178" s="64"/>
      <c r="E178" s="63"/>
    </row>
    <row r="179" spans="1:5" s="62" customFormat="1" ht="150" customHeight="1" thickTop="1" thickBot="1" x14ac:dyDescent="0.25">
      <c r="A179" s="67"/>
      <c r="B179" s="66"/>
      <c r="C179" s="65"/>
      <c r="D179" s="64"/>
      <c r="E179" s="63"/>
    </row>
    <row r="180" spans="1:5" s="62" customFormat="1" ht="150" customHeight="1" thickTop="1" thickBot="1" x14ac:dyDescent="0.25">
      <c r="A180" s="67"/>
      <c r="B180" s="66"/>
      <c r="C180" s="65"/>
      <c r="D180" s="64"/>
      <c r="E180" s="63"/>
    </row>
    <row r="181" spans="1:5" s="62" customFormat="1" ht="150" customHeight="1" thickTop="1" thickBot="1" x14ac:dyDescent="0.25">
      <c r="A181" s="67"/>
      <c r="B181" s="66"/>
      <c r="C181" s="65"/>
      <c r="D181" s="64"/>
      <c r="E181" s="63"/>
    </row>
    <row r="182" spans="1:5" s="62" customFormat="1" ht="150" customHeight="1" thickTop="1" thickBot="1" x14ac:dyDescent="0.25">
      <c r="A182" s="67"/>
      <c r="B182" s="66"/>
      <c r="C182" s="65"/>
      <c r="D182" s="64"/>
      <c r="E182" s="63"/>
    </row>
    <row r="183" spans="1:5" s="62" customFormat="1" ht="150" customHeight="1" thickTop="1" thickBot="1" x14ac:dyDescent="0.25">
      <c r="A183" s="67"/>
      <c r="B183" s="66"/>
      <c r="C183" s="65"/>
      <c r="D183" s="64"/>
      <c r="E183" s="63"/>
    </row>
    <row r="184" spans="1:5" s="62" customFormat="1" ht="150" customHeight="1" thickTop="1" thickBot="1" x14ac:dyDescent="0.25">
      <c r="A184" s="67"/>
      <c r="B184" s="66"/>
      <c r="C184" s="65"/>
      <c r="D184" s="64"/>
      <c r="E184" s="63"/>
    </row>
    <row r="185" spans="1:5" s="62" customFormat="1" ht="150" customHeight="1" thickTop="1" thickBot="1" x14ac:dyDescent="0.25">
      <c r="A185" s="67"/>
      <c r="B185" s="66"/>
      <c r="C185" s="65"/>
      <c r="D185" s="64"/>
      <c r="E185" s="63"/>
    </row>
    <row r="186" spans="1:5" s="62" customFormat="1" ht="150" customHeight="1" thickTop="1" thickBot="1" x14ac:dyDescent="0.25">
      <c r="A186" s="67"/>
      <c r="B186" s="66"/>
      <c r="C186" s="65"/>
      <c r="D186" s="64"/>
      <c r="E186" s="63"/>
    </row>
    <row r="187" spans="1:5" s="62" customFormat="1" ht="150" customHeight="1" thickTop="1" thickBot="1" x14ac:dyDescent="0.25">
      <c r="A187" s="67"/>
      <c r="B187" s="66"/>
      <c r="C187" s="65"/>
      <c r="D187" s="64"/>
      <c r="E187" s="63"/>
    </row>
    <row r="188" spans="1:5" s="62" customFormat="1" ht="150" customHeight="1" thickTop="1" thickBot="1" x14ac:dyDescent="0.25">
      <c r="A188" s="67"/>
      <c r="B188" s="66"/>
      <c r="C188" s="65"/>
      <c r="D188" s="64"/>
      <c r="E188" s="63"/>
    </row>
    <row r="189" spans="1:5" s="62" customFormat="1" ht="150" customHeight="1" thickTop="1" thickBot="1" x14ac:dyDescent="0.25">
      <c r="A189" s="67"/>
      <c r="B189" s="66"/>
      <c r="C189" s="65"/>
      <c r="D189" s="64"/>
      <c r="E189" s="63"/>
    </row>
    <row r="190" spans="1:5" s="62" customFormat="1" ht="150" customHeight="1" thickTop="1" thickBot="1" x14ac:dyDescent="0.25">
      <c r="A190" s="67"/>
      <c r="B190" s="66"/>
      <c r="C190" s="65"/>
      <c r="D190" s="64"/>
      <c r="E190" s="63"/>
    </row>
    <row r="191" spans="1:5" s="62" customFormat="1" ht="150" customHeight="1" thickTop="1" thickBot="1" x14ac:dyDescent="0.25">
      <c r="A191" s="67"/>
      <c r="B191" s="66"/>
      <c r="C191" s="65"/>
      <c r="D191" s="64"/>
      <c r="E191" s="63"/>
    </row>
    <row r="192" spans="1:5" s="62" customFormat="1" ht="150" customHeight="1" thickTop="1" thickBot="1" x14ac:dyDescent="0.25">
      <c r="A192" s="67"/>
      <c r="B192" s="66"/>
      <c r="C192" s="65"/>
      <c r="D192" s="64"/>
      <c r="E192" s="63"/>
    </row>
    <row r="193" spans="1:5" s="62" customFormat="1" ht="150" customHeight="1" thickTop="1" thickBot="1" x14ac:dyDescent="0.25">
      <c r="A193" s="67"/>
      <c r="B193" s="66"/>
      <c r="C193" s="65"/>
      <c r="D193" s="64"/>
      <c r="E193" s="63"/>
    </row>
    <row r="194" spans="1:5" s="62" customFormat="1" ht="150" customHeight="1" thickTop="1" thickBot="1" x14ac:dyDescent="0.25">
      <c r="A194" s="67"/>
      <c r="B194" s="66"/>
      <c r="C194" s="65"/>
      <c r="D194" s="64"/>
      <c r="E194" s="63"/>
    </row>
    <row r="195" spans="1:5" s="62" customFormat="1" ht="150" customHeight="1" thickTop="1" thickBot="1" x14ac:dyDescent="0.25">
      <c r="A195" s="67"/>
      <c r="B195" s="66"/>
      <c r="C195" s="65"/>
      <c r="D195" s="64"/>
      <c r="E195" s="63"/>
    </row>
    <row r="196" spans="1:5" s="62" customFormat="1" ht="150" customHeight="1" thickTop="1" thickBot="1" x14ac:dyDescent="0.25">
      <c r="A196" s="67"/>
      <c r="B196" s="66"/>
      <c r="C196" s="65"/>
      <c r="D196" s="64"/>
      <c r="E196" s="63"/>
    </row>
    <row r="197" spans="1:5" s="62" customFormat="1" ht="150" customHeight="1" thickTop="1" thickBot="1" x14ac:dyDescent="0.25">
      <c r="A197" s="67"/>
      <c r="B197" s="66"/>
      <c r="C197" s="65"/>
      <c r="D197" s="64"/>
      <c r="E197" s="63"/>
    </row>
    <row r="198" spans="1:5" s="62" customFormat="1" ht="150" customHeight="1" thickTop="1" thickBot="1" x14ac:dyDescent="0.25">
      <c r="A198" s="67"/>
      <c r="B198" s="66"/>
      <c r="C198" s="65"/>
      <c r="D198" s="64"/>
      <c r="E198" s="63"/>
    </row>
    <row r="199" spans="1:5" s="62" customFormat="1" ht="150" customHeight="1" thickTop="1" thickBot="1" x14ac:dyDescent="0.25">
      <c r="A199" s="67"/>
      <c r="B199" s="66"/>
      <c r="C199" s="65"/>
      <c r="D199" s="64"/>
      <c r="E199" s="63"/>
    </row>
    <row r="200" spans="1:5" s="62" customFormat="1" ht="150" customHeight="1" thickTop="1" thickBot="1" x14ac:dyDescent="0.25">
      <c r="A200" s="67"/>
      <c r="B200" s="66"/>
      <c r="C200" s="65"/>
      <c r="D200" s="64"/>
      <c r="E200" s="63"/>
    </row>
    <row r="201" spans="1:5" s="62" customFormat="1" ht="150" customHeight="1" thickTop="1" thickBot="1" x14ac:dyDescent="0.25">
      <c r="A201" s="67"/>
      <c r="B201" s="66"/>
      <c r="C201" s="65"/>
      <c r="D201" s="64"/>
      <c r="E201" s="63"/>
    </row>
    <row r="202" spans="1:5" s="62" customFormat="1" ht="150" customHeight="1" thickTop="1" thickBot="1" x14ac:dyDescent="0.25">
      <c r="A202" s="67"/>
      <c r="B202" s="66"/>
      <c r="C202" s="65"/>
      <c r="D202" s="64"/>
      <c r="E202" s="63"/>
    </row>
    <row r="203" spans="1:5" s="62" customFormat="1" ht="150" customHeight="1" thickTop="1" thickBot="1" x14ac:dyDescent="0.25">
      <c r="A203" s="67"/>
      <c r="B203" s="66"/>
      <c r="C203" s="65"/>
      <c r="D203" s="64"/>
      <c r="E203" s="63"/>
    </row>
    <row r="204" spans="1:5" s="62" customFormat="1" ht="150" customHeight="1" thickTop="1" thickBot="1" x14ac:dyDescent="0.25">
      <c r="A204" s="67"/>
      <c r="B204" s="66"/>
      <c r="C204" s="65"/>
      <c r="D204" s="64"/>
      <c r="E204" s="63"/>
    </row>
    <row r="205" spans="1:5" s="62" customFormat="1" ht="150" customHeight="1" thickTop="1" thickBot="1" x14ac:dyDescent="0.25">
      <c r="A205" s="67"/>
      <c r="B205" s="66"/>
      <c r="C205" s="65"/>
      <c r="D205" s="64"/>
      <c r="E205" s="63"/>
    </row>
    <row r="206" spans="1:5" s="62" customFormat="1" ht="150" customHeight="1" thickTop="1" thickBot="1" x14ac:dyDescent="0.25">
      <c r="A206" s="67"/>
      <c r="B206" s="66"/>
      <c r="C206" s="65"/>
      <c r="D206" s="64"/>
      <c r="E206" s="63"/>
    </row>
    <row r="207" spans="1:5" s="62" customFormat="1" ht="150" customHeight="1" thickTop="1" thickBot="1" x14ac:dyDescent="0.25">
      <c r="A207" s="67"/>
      <c r="B207" s="66"/>
      <c r="C207" s="65"/>
      <c r="D207" s="64"/>
      <c r="E207" s="63"/>
    </row>
    <row r="208" spans="1:5" s="62" customFormat="1" ht="150" customHeight="1" thickTop="1" thickBot="1" x14ac:dyDescent="0.25">
      <c r="A208" s="67"/>
      <c r="B208" s="66"/>
      <c r="C208" s="65"/>
      <c r="D208" s="64"/>
      <c r="E208" s="63"/>
    </row>
    <row r="209" spans="1:5" s="62" customFormat="1" ht="150" customHeight="1" thickTop="1" thickBot="1" x14ac:dyDescent="0.25">
      <c r="A209" s="67"/>
      <c r="B209" s="66"/>
      <c r="C209" s="65"/>
      <c r="D209" s="64"/>
      <c r="E209" s="63"/>
    </row>
    <row r="210" spans="1:5" s="62" customFormat="1" ht="150" customHeight="1" thickTop="1" thickBot="1" x14ac:dyDescent="0.25">
      <c r="A210" s="67"/>
      <c r="B210" s="66"/>
      <c r="C210" s="65"/>
      <c r="D210" s="64"/>
      <c r="E210" s="63"/>
    </row>
    <row r="211" spans="1:5" s="62" customFormat="1" ht="150" customHeight="1" thickTop="1" thickBot="1" x14ac:dyDescent="0.25">
      <c r="A211" s="67"/>
      <c r="B211" s="66"/>
      <c r="C211" s="65"/>
      <c r="D211" s="64"/>
      <c r="E211" s="63"/>
    </row>
    <row r="212" spans="1:5" s="62" customFormat="1" ht="150" customHeight="1" thickTop="1" thickBot="1" x14ac:dyDescent="0.25">
      <c r="A212" s="67"/>
      <c r="B212" s="66"/>
      <c r="C212" s="65"/>
      <c r="D212" s="64"/>
      <c r="E212" s="63"/>
    </row>
    <row r="213" spans="1:5" s="62" customFormat="1" ht="150" customHeight="1" thickTop="1" thickBot="1" x14ac:dyDescent="0.25">
      <c r="A213" s="67"/>
      <c r="B213" s="66"/>
      <c r="C213" s="65"/>
      <c r="D213" s="64"/>
      <c r="E213" s="63"/>
    </row>
    <row r="214" spans="1:5" s="62" customFormat="1" ht="150" customHeight="1" thickTop="1" thickBot="1" x14ac:dyDescent="0.25">
      <c r="A214" s="67"/>
      <c r="B214" s="66"/>
      <c r="C214" s="65"/>
      <c r="D214" s="64"/>
      <c r="E214" s="63"/>
    </row>
    <row r="215" spans="1:5" s="62" customFormat="1" ht="150" customHeight="1" thickTop="1" thickBot="1" x14ac:dyDescent="0.25">
      <c r="A215" s="67"/>
      <c r="B215" s="66"/>
      <c r="C215" s="65"/>
      <c r="D215" s="64"/>
      <c r="E215" s="63"/>
    </row>
    <row r="216" spans="1:5" s="62" customFormat="1" ht="150" customHeight="1" thickTop="1" thickBot="1" x14ac:dyDescent="0.25">
      <c r="A216" s="67"/>
      <c r="B216" s="66"/>
      <c r="C216" s="65"/>
      <c r="D216" s="64"/>
      <c r="E216" s="63"/>
    </row>
    <row r="217" spans="1:5" s="62" customFormat="1" ht="150" customHeight="1" thickTop="1" thickBot="1" x14ac:dyDescent="0.25">
      <c r="A217" s="67"/>
      <c r="B217" s="66"/>
      <c r="C217" s="65"/>
      <c r="D217" s="64"/>
      <c r="E217" s="63"/>
    </row>
    <row r="218" spans="1:5" s="62" customFormat="1" ht="150" customHeight="1" thickTop="1" thickBot="1" x14ac:dyDescent="0.25">
      <c r="A218" s="67"/>
      <c r="B218" s="66"/>
      <c r="C218" s="65"/>
      <c r="D218" s="64"/>
      <c r="E218" s="63"/>
    </row>
    <row r="219" spans="1:5" s="62" customFormat="1" ht="150" customHeight="1" thickTop="1" thickBot="1" x14ac:dyDescent="0.25">
      <c r="A219" s="67"/>
      <c r="B219" s="66"/>
      <c r="C219" s="65"/>
      <c r="D219" s="64"/>
      <c r="E219" s="63"/>
    </row>
    <row r="220" spans="1:5" s="62" customFormat="1" ht="150" customHeight="1" thickTop="1" thickBot="1" x14ac:dyDescent="0.25">
      <c r="A220" s="67"/>
      <c r="B220" s="66"/>
      <c r="C220" s="65"/>
      <c r="D220" s="64"/>
      <c r="E220" s="63"/>
    </row>
    <row r="221" spans="1:5" s="62" customFormat="1" ht="150" customHeight="1" thickTop="1" thickBot="1" x14ac:dyDescent="0.25">
      <c r="A221" s="67"/>
      <c r="B221" s="66"/>
      <c r="C221" s="65"/>
      <c r="D221" s="64"/>
      <c r="E221" s="63"/>
    </row>
    <row r="222" spans="1:5" s="62" customFormat="1" ht="150" customHeight="1" thickTop="1" thickBot="1" x14ac:dyDescent="0.25">
      <c r="A222" s="67"/>
      <c r="B222" s="66"/>
      <c r="C222" s="65"/>
      <c r="D222" s="64"/>
      <c r="E222" s="63"/>
    </row>
    <row r="223" spans="1:5" s="62" customFormat="1" ht="150" customHeight="1" thickTop="1" thickBot="1" x14ac:dyDescent="0.25">
      <c r="A223" s="67"/>
      <c r="B223" s="66"/>
      <c r="C223" s="65"/>
      <c r="D223" s="64"/>
      <c r="E223" s="63"/>
    </row>
    <row r="224" spans="1:5" s="62" customFormat="1" ht="150" customHeight="1" thickTop="1" thickBot="1" x14ac:dyDescent="0.25">
      <c r="A224" s="67"/>
      <c r="B224" s="66"/>
      <c r="C224" s="65"/>
      <c r="D224" s="64"/>
      <c r="E224" s="63"/>
    </row>
    <row r="225" spans="1:5" s="62" customFormat="1" ht="150" customHeight="1" thickTop="1" thickBot="1" x14ac:dyDescent="0.25">
      <c r="A225" s="67"/>
      <c r="B225" s="66"/>
      <c r="C225" s="65"/>
      <c r="D225" s="64"/>
      <c r="E225" s="63"/>
    </row>
    <row r="226" spans="1:5" s="62" customFormat="1" ht="150" customHeight="1" thickTop="1" thickBot="1" x14ac:dyDescent="0.25">
      <c r="A226" s="67"/>
      <c r="B226" s="66"/>
      <c r="C226" s="65"/>
      <c r="D226" s="64"/>
      <c r="E226" s="63"/>
    </row>
    <row r="227" spans="1:5" s="62" customFormat="1" ht="150" customHeight="1" thickTop="1" thickBot="1" x14ac:dyDescent="0.25">
      <c r="A227" s="67"/>
      <c r="B227" s="66"/>
      <c r="C227" s="65"/>
      <c r="D227" s="64"/>
      <c r="E227" s="63"/>
    </row>
    <row r="228" spans="1:5" s="62" customFormat="1" ht="150" customHeight="1" thickTop="1" thickBot="1" x14ac:dyDescent="0.25">
      <c r="A228" s="67"/>
      <c r="B228" s="66"/>
      <c r="C228" s="65"/>
      <c r="D228" s="64"/>
      <c r="E228" s="63"/>
    </row>
    <row r="229" spans="1:5" s="62" customFormat="1" ht="150" customHeight="1" thickTop="1" thickBot="1" x14ac:dyDescent="0.25">
      <c r="A229" s="67"/>
      <c r="B229" s="66"/>
      <c r="C229" s="65"/>
      <c r="D229" s="64"/>
      <c r="E229" s="63"/>
    </row>
    <row r="230" spans="1:5" s="62" customFormat="1" ht="150" customHeight="1" thickTop="1" thickBot="1" x14ac:dyDescent="0.25">
      <c r="A230" s="67"/>
      <c r="B230" s="66"/>
      <c r="C230" s="65"/>
      <c r="D230" s="64"/>
      <c r="E230" s="63"/>
    </row>
    <row r="231" spans="1:5" s="62" customFormat="1" ht="150" customHeight="1" thickTop="1" thickBot="1" x14ac:dyDescent="0.25">
      <c r="A231" s="67"/>
      <c r="B231" s="66"/>
      <c r="C231" s="65"/>
      <c r="D231" s="64"/>
      <c r="E231" s="63"/>
    </row>
    <row r="232" spans="1:5" s="62" customFormat="1" ht="150" customHeight="1" thickTop="1" thickBot="1" x14ac:dyDescent="0.25">
      <c r="A232" s="67"/>
      <c r="B232" s="66"/>
      <c r="C232" s="65"/>
      <c r="D232" s="64"/>
      <c r="E232" s="63"/>
    </row>
    <row r="233" spans="1:5" s="62" customFormat="1" ht="150" customHeight="1" thickTop="1" thickBot="1" x14ac:dyDescent="0.25">
      <c r="A233" s="67"/>
      <c r="B233" s="66"/>
      <c r="C233" s="65"/>
      <c r="D233" s="64"/>
      <c r="E233" s="63"/>
    </row>
    <row r="234" spans="1:5" s="62" customFormat="1" ht="150" customHeight="1" thickTop="1" thickBot="1" x14ac:dyDescent="0.25">
      <c r="A234" s="67"/>
      <c r="B234" s="66"/>
      <c r="C234" s="65"/>
      <c r="D234" s="64"/>
      <c r="E234" s="63"/>
    </row>
    <row r="235" spans="1:5" s="62" customFormat="1" ht="150" customHeight="1" thickTop="1" thickBot="1" x14ac:dyDescent="0.25">
      <c r="A235" s="67"/>
      <c r="B235" s="66"/>
      <c r="C235" s="65"/>
      <c r="D235" s="64"/>
      <c r="E235" s="63"/>
    </row>
    <row r="236" spans="1:5" s="62" customFormat="1" ht="150" customHeight="1" thickTop="1" thickBot="1" x14ac:dyDescent="0.25">
      <c r="A236" s="67"/>
      <c r="B236" s="66"/>
      <c r="C236" s="65"/>
      <c r="D236" s="64"/>
      <c r="E236" s="63"/>
    </row>
    <row r="237" spans="1:5" s="62" customFormat="1" ht="150" customHeight="1" thickTop="1" thickBot="1" x14ac:dyDescent="0.25">
      <c r="A237" s="67"/>
      <c r="B237" s="66"/>
      <c r="C237" s="65"/>
      <c r="D237" s="64"/>
      <c r="E237" s="63"/>
    </row>
    <row r="238" spans="1:5" s="62" customFormat="1" ht="150" customHeight="1" thickTop="1" thickBot="1" x14ac:dyDescent="0.25">
      <c r="A238" s="67"/>
      <c r="B238" s="66"/>
      <c r="C238" s="65"/>
      <c r="D238" s="64"/>
      <c r="E238" s="63"/>
    </row>
    <row r="239" spans="1:5" s="62" customFormat="1" ht="150" customHeight="1" thickTop="1" thickBot="1" x14ac:dyDescent="0.25">
      <c r="A239" s="67"/>
      <c r="B239" s="66"/>
      <c r="C239" s="65"/>
      <c r="D239" s="64"/>
      <c r="E239" s="63"/>
    </row>
    <row r="240" spans="1:5" s="62" customFormat="1" ht="150" customHeight="1" thickTop="1" thickBot="1" x14ac:dyDescent="0.25">
      <c r="A240" s="67"/>
      <c r="B240" s="66"/>
      <c r="C240" s="65"/>
      <c r="D240" s="64"/>
      <c r="E240" s="63"/>
    </row>
    <row r="241" spans="1:5" s="62" customFormat="1" ht="150" customHeight="1" thickTop="1" thickBot="1" x14ac:dyDescent="0.25">
      <c r="A241" s="67"/>
      <c r="B241" s="66"/>
      <c r="C241" s="65"/>
      <c r="D241" s="64"/>
      <c r="E241" s="63"/>
    </row>
    <row r="242" spans="1:5" s="62" customFormat="1" ht="150" customHeight="1" thickTop="1" thickBot="1" x14ac:dyDescent="0.25">
      <c r="A242" s="67"/>
      <c r="B242" s="66"/>
      <c r="C242" s="65"/>
      <c r="D242" s="64"/>
      <c r="E242" s="63"/>
    </row>
    <row r="243" spans="1:5" s="62" customFormat="1" ht="150" customHeight="1" thickTop="1" thickBot="1" x14ac:dyDescent="0.25">
      <c r="A243" s="67"/>
      <c r="B243" s="66"/>
      <c r="C243" s="65"/>
      <c r="D243" s="64"/>
      <c r="E243" s="63"/>
    </row>
    <row r="244" spans="1:5" s="62" customFormat="1" ht="150" customHeight="1" thickTop="1" thickBot="1" x14ac:dyDescent="0.25">
      <c r="A244" s="67"/>
      <c r="B244" s="66"/>
      <c r="C244" s="65"/>
      <c r="D244" s="64"/>
      <c r="E244" s="63"/>
    </row>
    <row r="245" spans="1:5" s="62" customFormat="1" ht="150" customHeight="1" thickTop="1" thickBot="1" x14ac:dyDescent="0.25">
      <c r="A245" s="67"/>
      <c r="B245" s="66"/>
      <c r="C245" s="65"/>
      <c r="D245" s="64"/>
      <c r="E245" s="63"/>
    </row>
    <row r="246" spans="1:5" s="62" customFormat="1" ht="150" customHeight="1" thickTop="1" thickBot="1" x14ac:dyDescent="0.25">
      <c r="A246" s="67"/>
      <c r="B246" s="66"/>
      <c r="C246" s="65"/>
      <c r="D246" s="64"/>
      <c r="E246" s="63"/>
    </row>
    <row r="247" spans="1:5" s="62" customFormat="1" ht="150" customHeight="1" thickTop="1" thickBot="1" x14ac:dyDescent="0.25">
      <c r="A247" s="67"/>
      <c r="B247" s="66"/>
      <c r="C247" s="65"/>
      <c r="D247" s="64"/>
      <c r="E247" s="63"/>
    </row>
    <row r="248" spans="1:5" s="62" customFormat="1" ht="150" customHeight="1" thickTop="1" thickBot="1" x14ac:dyDescent="0.25">
      <c r="A248" s="67"/>
      <c r="B248" s="66"/>
      <c r="C248" s="65"/>
      <c r="D248" s="64"/>
      <c r="E248" s="63"/>
    </row>
    <row r="249" spans="1:5" s="62" customFormat="1" ht="150" customHeight="1" thickTop="1" thickBot="1" x14ac:dyDescent="0.25">
      <c r="A249" s="67"/>
      <c r="B249" s="66"/>
      <c r="C249" s="65"/>
      <c r="D249" s="64"/>
      <c r="E249" s="63"/>
    </row>
    <row r="250" spans="1:5" s="62" customFormat="1" ht="150" customHeight="1" thickTop="1" thickBot="1" x14ac:dyDescent="0.25">
      <c r="A250" s="67"/>
      <c r="B250" s="66"/>
      <c r="C250" s="65"/>
      <c r="D250" s="64"/>
      <c r="E250" s="63"/>
    </row>
    <row r="251" spans="1:5" s="62" customFormat="1" ht="150" customHeight="1" thickTop="1" thickBot="1" x14ac:dyDescent="0.25">
      <c r="A251" s="67"/>
      <c r="B251" s="66"/>
      <c r="C251" s="65"/>
      <c r="D251" s="64"/>
      <c r="E251" s="63"/>
    </row>
    <row r="252" spans="1:5" s="62" customFormat="1" ht="150" customHeight="1" thickTop="1" thickBot="1" x14ac:dyDescent="0.25">
      <c r="A252" s="67"/>
      <c r="B252" s="66"/>
      <c r="C252" s="65"/>
      <c r="D252" s="64"/>
      <c r="E252" s="63"/>
    </row>
    <row r="253" spans="1:5" s="62" customFormat="1" ht="150" customHeight="1" thickTop="1" x14ac:dyDescent="0.2">
      <c r="A253" s="67"/>
      <c r="B253" s="66"/>
      <c r="C253" s="65"/>
      <c r="D253" s="64"/>
      <c r="E253" s="63"/>
    </row>
  </sheetData>
  <mergeCells count="2">
    <mergeCell ref="C2:D2"/>
    <mergeCell ref="A1:C1"/>
  </mergeCells>
  <pageMargins left="0.23622047244094491" right="0.23622047244094491" top="0.74803149606299213" bottom="0.74803149606299213" header="0.31496062992125984" footer="0.31496062992125984"/>
  <pageSetup paperSize="9" scale="64" fitToHeight="0" orientation="landscape" r:id="rId1"/>
  <headerFooter>
    <oddHeader>&amp;LÚprava základnových radiostanic BTS sítě GSM-R řady S6000&amp;RZDS2</oddHeader>
    <oddFooter>&amp;C&amp;P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C3ABF-29A9-4F6C-90B5-4D2F3BB954E1}">
  <sheetPr codeName="List1">
    <pageSetUpPr fitToPage="1"/>
  </sheetPr>
  <dimension ref="A1:O40"/>
  <sheetViews>
    <sheetView showGridLines="0" view="pageBreakPreview" topLeftCell="B10" zoomScaleNormal="85" zoomScaleSheetLayoutView="100" workbookViewId="0">
      <selection activeCell="F39" sqref="F39"/>
    </sheetView>
  </sheetViews>
  <sheetFormatPr defaultColWidth="8" defaultRowHeight="11.25" x14ac:dyDescent="0.2"/>
  <cols>
    <col min="1" max="1" width="3.625" style="93" hidden="1" customWidth="1"/>
    <col min="2" max="2" width="7.5" style="93" customWidth="1"/>
    <col min="3" max="3" width="9.25" style="93" customWidth="1"/>
    <col min="4" max="4" width="8.75" style="93" customWidth="1"/>
    <col min="5" max="5" width="10" style="93" customWidth="1"/>
    <col min="6" max="6" width="64.875" style="93" customWidth="1"/>
    <col min="7" max="7" width="7.875" style="92" customWidth="1"/>
    <col min="8" max="8" width="11.375" style="92" customWidth="1"/>
    <col min="9" max="9" width="9.5" style="92" customWidth="1"/>
    <col min="10" max="10" width="8.875" style="92" customWidth="1"/>
    <col min="11" max="11" width="11.25" style="92" customWidth="1"/>
    <col min="12" max="12" width="16.625" style="92" customWidth="1"/>
    <col min="13" max="14" width="24.75" style="93" customWidth="1"/>
    <col min="15" max="15" width="8" style="93" customWidth="1"/>
    <col min="16" max="16384" width="8" style="93"/>
  </cols>
  <sheetData>
    <row r="1" spans="1:15" s="144" customFormat="1" ht="30.75" customHeight="1" thickTop="1" thickBot="1" x14ac:dyDescent="0.25">
      <c r="B1" s="212" t="s">
        <v>172</v>
      </c>
      <c r="C1" s="211"/>
      <c r="D1" s="209"/>
      <c r="E1" s="209"/>
      <c r="F1" s="210" t="s">
        <v>67</v>
      </c>
      <c r="G1" s="209"/>
      <c r="H1" s="208"/>
      <c r="I1" s="207"/>
      <c r="J1" s="206"/>
      <c r="K1" s="206"/>
      <c r="L1" s="205" t="str">
        <f>D3</f>
        <v>SO999.98.98</v>
      </c>
      <c r="M1" s="204"/>
    </row>
    <row r="2" spans="1:15" s="144" customFormat="1" ht="57" customHeight="1" thickTop="1" thickBot="1" x14ac:dyDescent="0.25">
      <c r="B2" s="203" t="s">
        <v>66</v>
      </c>
      <c r="C2" s="202"/>
      <c r="D2" s="201" t="s">
        <v>171</v>
      </c>
      <c r="E2" s="201"/>
      <c r="F2" s="201"/>
      <c r="G2" s="201"/>
      <c r="H2" s="200"/>
      <c r="I2" s="199" t="s">
        <v>65</v>
      </c>
      <c r="J2" s="198"/>
      <c r="K2" s="197">
        <f>SUMIFS(L:L,B:B,"SOUČET")</f>
        <v>0</v>
      </c>
      <c r="L2" s="196"/>
    </row>
    <row r="3" spans="1:15" s="144" customFormat="1" ht="42.75" customHeight="1" thickTop="1" thickBot="1" x14ac:dyDescent="0.25">
      <c r="B3" s="195" t="s">
        <v>64</v>
      </c>
      <c r="C3" s="194"/>
      <c r="D3" s="193" t="s">
        <v>170</v>
      </c>
      <c r="E3" s="193"/>
      <c r="F3" s="192" t="s">
        <v>62</v>
      </c>
      <c r="G3" s="192"/>
      <c r="H3" s="191"/>
      <c r="I3" s="190"/>
      <c r="J3" s="189"/>
      <c r="K3" s="188"/>
      <c r="L3" s="187"/>
    </row>
    <row r="4" spans="1:15" s="144" customFormat="1" ht="18" customHeight="1" thickTop="1" x14ac:dyDescent="0.2">
      <c r="B4" s="186" t="s">
        <v>61</v>
      </c>
      <c r="C4" s="161"/>
      <c r="D4" s="170"/>
      <c r="E4" s="178" t="s">
        <v>72</v>
      </c>
      <c r="F4" s="185" t="str">
        <f>IF(E4="","",IF(E4="D.2.1.9"," Kabelovody, kolektory",IF(E4="D.2.1.10"," Protihlukové objekty",LOOKUP(E4,'[1]Kategorie monitoringu'!A1:A35,'[1]Kategorie monitoringu'!B1:B35))))</f>
        <v xml:space="preserve">SO 98-98 – Všeobecný objekt </v>
      </c>
      <c r="G4" s="184"/>
      <c r="H4" s="183"/>
      <c r="I4" s="182" t="s">
        <v>60</v>
      </c>
      <c r="J4" s="181"/>
      <c r="K4" s="180"/>
      <c r="L4" s="179"/>
    </row>
    <row r="5" spans="1:15" s="144" customFormat="1" ht="18" customHeight="1" x14ac:dyDescent="0.2">
      <c r="B5" s="175" t="s">
        <v>59</v>
      </c>
      <c r="C5" s="174"/>
      <c r="D5" s="174"/>
      <c r="E5" s="178" t="s">
        <v>58</v>
      </c>
      <c r="F5" s="177" t="str">
        <f>IF((E5="Stádium 2"),"  Dokumentace pro územní řízení - DUR",(IF((E5="Stádium 3"),"  Projektová dokumentace","")))</f>
        <v xml:space="preserve">  Dokumentace pro územní řízení - DUR</v>
      </c>
      <c r="G5" s="177"/>
      <c r="H5" s="176"/>
      <c r="I5" s="171" t="s">
        <v>50</v>
      </c>
      <c r="J5" s="170"/>
      <c r="K5" s="169" t="s">
        <v>169</v>
      </c>
      <c r="L5" s="159"/>
    </row>
    <row r="6" spans="1:15" s="144" customFormat="1" ht="18" customHeight="1" x14ac:dyDescent="0.2">
      <c r="B6" s="175" t="s">
        <v>57</v>
      </c>
      <c r="C6" s="174"/>
      <c r="D6" s="174"/>
      <c r="E6" s="169" t="s">
        <v>168</v>
      </c>
      <c r="F6" s="173"/>
      <c r="G6" s="173"/>
      <c r="H6" s="172"/>
      <c r="I6" s="171" t="s">
        <v>56</v>
      </c>
      <c r="J6" s="170"/>
      <c r="K6" s="169" t="s">
        <v>167</v>
      </c>
      <c r="L6" s="159"/>
      <c r="O6" s="168"/>
    </row>
    <row r="7" spans="1:15" s="144" customFormat="1" ht="18" customHeight="1" x14ac:dyDescent="0.2">
      <c r="B7" s="167" t="s">
        <v>55</v>
      </c>
      <c r="C7" s="107"/>
      <c r="D7" s="107"/>
      <c r="E7" s="166">
        <v>46082</v>
      </c>
      <c r="F7" s="165" t="s">
        <v>54</v>
      </c>
      <c r="G7" s="164"/>
      <c r="H7" s="163"/>
      <c r="I7" s="162" t="s">
        <v>53</v>
      </c>
      <c r="J7" s="161"/>
      <c r="K7" s="160">
        <v>2025</v>
      </c>
      <c r="L7" s="159"/>
      <c r="O7" s="158"/>
    </row>
    <row r="8" spans="1:15" s="144" customFormat="1" ht="19.5" customHeight="1" thickBot="1" x14ac:dyDescent="0.25">
      <c r="B8" s="157" t="s">
        <v>52</v>
      </c>
      <c r="C8" s="95"/>
      <c r="D8" s="95"/>
      <c r="E8" s="147">
        <v>46327</v>
      </c>
      <c r="F8" s="137" t="s">
        <v>166</v>
      </c>
      <c r="G8" s="126"/>
      <c r="H8" s="127"/>
      <c r="I8" s="128" t="s">
        <v>51</v>
      </c>
      <c r="J8" s="107"/>
      <c r="K8" s="139">
        <v>45910</v>
      </c>
      <c r="L8" s="108"/>
    </row>
    <row r="9" spans="1:15" s="144" customFormat="1" ht="9.75" customHeight="1" x14ac:dyDescent="0.2">
      <c r="B9" s="87">
        <f>F2</f>
        <v>0</v>
      </c>
      <c r="C9" s="135"/>
      <c r="D9" s="135"/>
      <c r="E9" s="135"/>
      <c r="F9" s="135"/>
      <c r="G9" s="135"/>
      <c r="H9" s="135"/>
      <c r="I9" s="135"/>
      <c r="J9" s="135"/>
      <c r="K9" s="97" t="str">
        <f>$I$5</f>
        <v>ISPROFIN:</v>
      </c>
      <c r="L9" s="109" t="str">
        <f>K5</f>
        <v>5003540094</v>
      </c>
    </row>
    <row r="10" spans="1:15" s="144" customFormat="1" ht="15" customHeight="1" x14ac:dyDescent="0.2">
      <c r="B10" s="129" t="s">
        <v>49</v>
      </c>
      <c r="C10" s="110" t="s">
        <v>48</v>
      </c>
      <c r="D10" s="110" t="s">
        <v>47</v>
      </c>
      <c r="E10" s="110" t="s">
        <v>46</v>
      </c>
      <c r="F10" s="130" t="s">
        <v>45</v>
      </c>
      <c r="G10" s="130" t="s">
        <v>44</v>
      </c>
      <c r="H10" s="130" t="s">
        <v>43</v>
      </c>
      <c r="I10" s="110" t="s">
        <v>42</v>
      </c>
      <c r="J10" s="110" t="s">
        <v>41</v>
      </c>
      <c r="K10" s="131" t="s">
        <v>40</v>
      </c>
      <c r="L10" s="141"/>
    </row>
    <row r="11" spans="1:15" s="144" customFormat="1" ht="15" customHeight="1" x14ac:dyDescent="0.2">
      <c r="B11" s="129"/>
      <c r="C11" s="110"/>
      <c r="D11" s="110"/>
      <c r="E11" s="110"/>
      <c r="F11" s="130"/>
      <c r="G11" s="130"/>
      <c r="H11" s="130"/>
      <c r="I11" s="110"/>
      <c r="J11" s="110"/>
      <c r="K11" s="131"/>
      <c r="L11" s="141"/>
    </row>
    <row r="12" spans="1:15" s="144" customFormat="1" ht="12.75" customHeight="1" thickBot="1" x14ac:dyDescent="0.25">
      <c r="B12" s="153"/>
      <c r="C12" s="98"/>
      <c r="D12" s="98"/>
      <c r="E12" s="98"/>
      <c r="F12" s="132"/>
      <c r="G12" s="132"/>
      <c r="H12" s="132"/>
      <c r="I12" s="98"/>
      <c r="J12" s="98"/>
      <c r="K12" s="94" t="s">
        <v>39</v>
      </c>
      <c r="L12" s="145" t="s">
        <v>38</v>
      </c>
    </row>
    <row r="13" spans="1:15" s="144" customFormat="1" ht="15" customHeight="1" thickBot="1" x14ac:dyDescent="0.25">
      <c r="A13" s="150" t="s">
        <v>34</v>
      </c>
      <c r="B13" s="133" t="s">
        <v>33</v>
      </c>
      <c r="C13" s="111">
        <v>1</v>
      </c>
      <c r="D13" s="155"/>
      <c r="E13" s="155"/>
      <c r="F13" s="143" t="s">
        <v>35</v>
      </c>
      <c r="G13" s="111"/>
      <c r="H13" s="111"/>
      <c r="I13" s="111"/>
      <c r="J13" s="111"/>
      <c r="K13" s="111"/>
      <c r="L13" s="112"/>
    </row>
    <row r="14" spans="1:15" s="144" customFormat="1" ht="13.5" customHeight="1" thickBot="1" x14ac:dyDescent="0.25">
      <c r="A14" s="144" t="s">
        <v>24</v>
      </c>
      <c r="B14" s="101">
        <f>1+MAX($B$13:B13)</f>
        <v>1</v>
      </c>
      <c r="C14" s="86" t="s">
        <v>165</v>
      </c>
      <c r="D14" s="102"/>
      <c r="E14" s="140" t="s">
        <v>20</v>
      </c>
      <c r="F14" s="103" t="s">
        <v>164</v>
      </c>
      <c r="G14" s="140" t="s">
        <v>19</v>
      </c>
      <c r="H14" s="138">
        <v>1</v>
      </c>
      <c r="I14" s="140"/>
      <c r="J14" s="96" t="str">
        <f>IF(I14=0,"",I14*H14)</f>
        <v/>
      </c>
      <c r="K14" s="134"/>
      <c r="L14" s="118">
        <f>ROUND((ROUND(H14,3))*(ROUND(K14,2)),2)</f>
        <v>0</v>
      </c>
    </row>
    <row r="15" spans="1:15" s="144" customFormat="1" ht="12.75" customHeight="1" x14ac:dyDescent="0.2">
      <c r="A15" s="144" t="s">
        <v>23</v>
      </c>
      <c r="B15" s="119"/>
      <c r="F15" s="146" t="s">
        <v>159</v>
      </c>
      <c r="G15" s="105"/>
      <c r="H15" s="105"/>
      <c r="I15" s="105"/>
      <c r="J15" s="105"/>
      <c r="K15" s="105"/>
      <c r="L15" s="106"/>
    </row>
    <row r="16" spans="1:15" s="144" customFormat="1" ht="12.75" customHeight="1" x14ac:dyDescent="0.2">
      <c r="A16" s="144" t="s">
        <v>22</v>
      </c>
      <c r="B16" s="119"/>
      <c r="F16" s="104" t="s">
        <v>26</v>
      </c>
      <c r="G16" s="105"/>
      <c r="H16" s="105"/>
      <c r="I16" s="105"/>
      <c r="J16" s="105"/>
      <c r="K16" s="105"/>
      <c r="L16" s="106"/>
    </row>
    <row r="17" spans="1:12" s="144" customFormat="1" ht="108" customHeight="1" thickBot="1" x14ac:dyDescent="0.25">
      <c r="A17" s="144" t="s">
        <v>21</v>
      </c>
      <c r="B17" s="113"/>
      <c r="C17" s="114"/>
      <c r="D17" s="114"/>
      <c r="E17" s="114"/>
      <c r="F17" s="115" t="s">
        <v>163</v>
      </c>
      <c r="G17" s="116"/>
      <c r="H17" s="116"/>
      <c r="I17" s="116"/>
      <c r="J17" s="116"/>
      <c r="K17" s="116"/>
      <c r="L17" s="117"/>
    </row>
    <row r="18" spans="1:12" s="144" customFormat="1" ht="13.5" customHeight="1" thickBot="1" x14ac:dyDescent="0.25">
      <c r="A18" s="144" t="s">
        <v>24</v>
      </c>
      <c r="B18" s="101">
        <f>1+MAX($B$13:B17)</f>
        <v>2</v>
      </c>
      <c r="C18" s="86" t="s">
        <v>37</v>
      </c>
      <c r="D18" s="102"/>
      <c r="E18" s="140" t="s">
        <v>20</v>
      </c>
      <c r="F18" s="103" t="s">
        <v>162</v>
      </c>
      <c r="G18" s="140" t="s">
        <v>19</v>
      </c>
      <c r="H18" s="138">
        <v>1</v>
      </c>
      <c r="I18" s="140"/>
      <c r="J18" s="96" t="str">
        <f>IF(I18=0,"",I18*H18)</f>
        <v/>
      </c>
      <c r="K18" s="134"/>
      <c r="L18" s="118">
        <f>ROUND((ROUND(H18,3))*(ROUND(K18,2)),2)</f>
        <v>0</v>
      </c>
    </row>
    <row r="19" spans="1:12" s="144" customFormat="1" ht="12.75" customHeight="1" x14ac:dyDescent="0.2">
      <c r="A19" s="144" t="s">
        <v>23</v>
      </c>
      <c r="B19" s="119"/>
      <c r="F19" s="146" t="s">
        <v>159</v>
      </c>
      <c r="G19" s="105"/>
      <c r="H19" s="105"/>
      <c r="I19" s="105"/>
      <c r="J19" s="105"/>
      <c r="K19" s="105"/>
      <c r="L19" s="106"/>
    </row>
    <row r="20" spans="1:12" s="144" customFormat="1" ht="12.75" customHeight="1" x14ac:dyDescent="0.2">
      <c r="A20" s="144" t="s">
        <v>22</v>
      </c>
      <c r="B20" s="119"/>
      <c r="F20" s="104" t="s">
        <v>26</v>
      </c>
      <c r="G20" s="105"/>
      <c r="H20" s="105"/>
      <c r="I20" s="105"/>
      <c r="J20" s="105"/>
      <c r="K20" s="105"/>
      <c r="L20" s="106"/>
    </row>
    <row r="21" spans="1:12" s="144" customFormat="1" ht="77.25" customHeight="1" thickBot="1" x14ac:dyDescent="0.25">
      <c r="A21" s="144" t="s">
        <v>21</v>
      </c>
      <c r="B21" s="154"/>
      <c r="C21" s="125"/>
      <c r="D21" s="125"/>
      <c r="E21" s="125"/>
      <c r="F21" s="120" t="s">
        <v>161</v>
      </c>
      <c r="G21" s="151"/>
      <c r="H21" s="151"/>
      <c r="I21" s="151"/>
      <c r="J21" s="151"/>
      <c r="K21" s="151"/>
      <c r="L21" s="89"/>
    </row>
    <row r="22" spans="1:12" s="144" customFormat="1" ht="13.5" customHeight="1" thickBot="1" x14ac:dyDescent="0.25">
      <c r="A22" s="144" t="s">
        <v>24</v>
      </c>
      <c r="B22" s="101">
        <f>1+MAX($B$13:B21)</f>
        <v>3</v>
      </c>
      <c r="C22" s="86" t="s">
        <v>36</v>
      </c>
      <c r="D22" s="102"/>
      <c r="E22" s="140" t="s">
        <v>20</v>
      </c>
      <c r="F22" s="103" t="s">
        <v>160</v>
      </c>
      <c r="G22" s="140" t="s">
        <v>19</v>
      </c>
      <c r="H22" s="138">
        <v>1</v>
      </c>
      <c r="I22" s="140"/>
      <c r="J22" s="96" t="str">
        <f>IF(I22=0,"",I22*H22)</f>
        <v/>
      </c>
      <c r="K22" s="134"/>
      <c r="L22" s="118">
        <f>ROUND((ROUND(H22,3))*(ROUND(K22,2)),2)</f>
        <v>0</v>
      </c>
    </row>
    <row r="23" spans="1:12" s="144" customFormat="1" ht="12.75" customHeight="1" x14ac:dyDescent="0.2">
      <c r="A23" s="144" t="s">
        <v>23</v>
      </c>
      <c r="B23" s="119"/>
      <c r="F23" s="146" t="s">
        <v>159</v>
      </c>
      <c r="G23" s="105"/>
      <c r="H23" s="105"/>
      <c r="I23" s="105"/>
      <c r="J23" s="105"/>
      <c r="K23" s="105"/>
      <c r="L23" s="106"/>
    </row>
    <row r="24" spans="1:12" s="144" customFormat="1" ht="12.75" customHeight="1" x14ac:dyDescent="0.2">
      <c r="A24" s="144" t="s">
        <v>22</v>
      </c>
      <c r="B24" s="119"/>
      <c r="F24" s="104" t="s">
        <v>26</v>
      </c>
      <c r="G24" s="105"/>
      <c r="H24" s="105"/>
      <c r="I24" s="105"/>
      <c r="J24" s="105"/>
      <c r="K24" s="105"/>
      <c r="L24" s="106"/>
    </row>
    <row r="25" spans="1:12" s="144" customFormat="1" ht="69.75" customHeight="1" thickBot="1" x14ac:dyDescent="0.25">
      <c r="A25" s="144" t="s">
        <v>21</v>
      </c>
      <c r="B25" s="154"/>
      <c r="C25" s="125"/>
      <c r="D25" s="125"/>
      <c r="E25" s="125"/>
      <c r="F25" s="120" t="s">
        <v>158</v>
      </c>
      <c r="G25" s="151"/>
      <c r="H25" s="151"/>
      <c r="I25" s="151"/>
      <c r="J25" s="151"/>
      <c r="K25" s="151"/>
      <c r="L25" s="89"/>
    </row>
    <row r="26" spans="1:12" ht="13.5" thickBot="1" x14ac:dyDescent="0.25">
      <c r="A26" s="121" t="s">
        <v>18</v>
      </c>
      <c r="B26" s="122" t="s">
        <v>17</v>
      </c>
      <c r="C26" s="90" t="s">
        <v>16</v>
      </c>
      <c r="D26" s="123"/>
      <c r="E26" s="123"/>
      <c r="F26" s="124" t="s">
        <v>35</v>
      </c>
      <c r="G26" s="90"/>
      <c r="H26" s="90"/>
      <c r="I26" s="90"/>
      <c r="J26" s="90"/>
      <c r="K26" s="90"/>
      <c r="L26" s="91">
        <f>SUM(L14:L25)</f>
        <v>0</v>
      </c>
    </row>
    <row r="27" spans="1:12" ht="13.5" thickBot="1" x14ac:dyDescent="0.25">
      <c r="A27" s="150" t="s">
        <v>34</v>
      </c>
      <c r="B27" s="99" t="s">
        <v>33</v>
      </c>
      <c r="C27" s="136">
        <v>2</v>
      </c>
      <c r="D27" s="152"/>
      <c r="E27" s="152"/>
      <c r="F27" s="100" t="s">
        <v>15</v>
      </c>
      <c r="G27" s="136"/>
      <c r="H27" s="136"/>
      <c r="I27" s="136"/>
      <c r="J27" s="136"/>
      <c r="K27" s="136"/>
      <c r="L27" s="148"/>
    </row>
    <row r="28" spans="1:12" ht="13.5" customHeight="1" thickBot="1" x14ac:dyDescent="0.25">
      <c r="A28" s="144" t="s">
        <v>24</v>
      </c>
      <c r="B28" s="101">
        <f>1+MAX($B$13:B27)</f>
        <v>4</v>
      </c>
      <c r="C28" s="86" t="s">
        <v>32</v>
      </c>
      <c r="D28" s="102"/>
      <c r="E28" s="140" t="s">
        <v>20</v>
      </c>
      <c r="F28" s="103" t="s">
        <v>157</v>
      </c>
      <c r="G28" s="140" t="s">
        <v>19</v>
      </c>
      <c r="H28" s="138">
        <v>1</v>
      </c>
      <c r="I28" s="140"/>
      <c r="J28" s="96" t="str">
        <f>IF(I28=0,"",I28*H28)</f>
        <v/>
      </c>
      <c r="K28" s="134"/>
      <c r="L28" s="85">
        <f>ROUND((ROUND(H28,3))*(ROUND(K28,2)),2)</f>
        <v>0</v>
      </c>
    </row>
    <row r="29" spans="1:12" ht="12.75" customHeight="1" x14ac:dyDescent="0.2">
      <c r="A29" s="144" t="s">
        <v>23</v>
      </c>
      <c r="B29" s="119"/>
      <c r="C29" s="144"/>
      <c r="D29" s="144"/>
      <c r="E29" s="144"/>
      <c r="F29" s="146" t="s">
        <v>31</v>
      </c>
      <c r="G29" s="105"/>
      <c r="H29" s="105"/>
      <c r="I29" s="105"/>
      <c r="J29" s="105"/>
      <c r="K29" s="105"/>
      <c r="L29" s="106"/>
    </row>
    <row r="30" spans="1:12" ht="12.75" customHeight="1" x14ac:dyDescent="0.2">
      <c r="A30" s="144" t="s">
        <v>22</v>
      </c>
      <c r="B30" s="119"/>
      <c r="C30" s="144"/>
      <c r="D30" s="144"/>
      <c r="E30" s="144"/>
      <c r="F30" s="104" t="s">
        <v>26</v>
      </c>
      <c r="G30" s="105"/>
      <c r="H30" s="105"/>
      <c r="I30" s="105"/>
      <c r="J30" s="105"/>
      <c r="K30" s="105"/>
      <c r="L30" s="106"/>
    </row>
    <row r="31" spans="1:12" ht="71.25" customHeight="1" thickBot="1" x14ac:dyDescent="0.25">
      <c r="A31" s="144" t="s">
        <v>21</v>
      </c>
      <c r="B31" s="154"/>
      <c r="C31" s="125"/>
      <c r="D31" s="125"/>
      <c r="E31" s="125"/>
      <c r="F31" s="120" t="s">
        <v>30</v>
      </c>
      <c r="G31" s="151"/>
      <c r="H31" s="151"/>
      <c r="I31" s="151"/>
      <c r="J31" s="151"/>
      <c r="K31" s="151"/>
      <c r="L31" s="89"/>
    </row>
    <row r="32" spans="1:12" ht="13.5" customHeight="1" thickBot="1" x14ac:dyDescent="0.25">
      <c r="A32" s="144" t="s">
        <v>24</v>
      </c>
      <c r="B32" s="101">
        <f>1+MAX($B$13:B31)</f>
        <v>5</v>
      </c>
      <c r="C32" s="86" t="s">
        <v>29</v>
      </c>
      <c r="D32" s="102"/>
      <c r="E32" s="140" t="s">
        <v>20</v>
      </c>
      <c r="F32" s="103" t="s">
        <v>28</v>
      </c>
      <c r="G32" s="140" t="s">
        <v>19</v>
      </c>
      <c r="H32" s="138">
        <v>1</v>
      </c>
      <c r="I32" s="140"/>
      <c r="J32" s="96" t="str">
        <f>IF(I32=0,"",I32*H32)</f>
        <v/>
      </c>
      <c r="K32" s="134"/>
      <c r="L32" s="85">
        <f>ROUND((ROUND(H32,3))*(ROUND(K32,2)),2)</f>
        <v>0</v>
      </c>
    </row>
    <row r="33" spans="1:12" ht="12.75" customHeight="1" x14ac:dyDescent="0.2">
      <c r="A33" s="144" t="s">
        <v>23</v>
      </c>
      <c r="B33" s="119"/>
      <c r="C33" s="144"/>
      <c r="D33" s="144"/>
      <c r="E33" s="144"/>
      <c r="F33" s="146" t="s">
        <v>27</v>
      </c>
      <c r="G33" s="105"/>
      <c r="H33" s="105"/>
      <c r="I33" s="105"/>
      <c r="J33" s="105"/>
      <c r="K33" s="105"/>
      <c r="L33" s="106"/>
    </row>
    <row r="34" spans="1:12" ht="12.75" customHeight="1" x14ac:dyDescent="0.2">
      <c r="A34" s="144" t="s">
        <v>22</v>
      </c>
      <c r="B34" s="119"/>
      <c r="C34" s="144"/>
      <c r="D34" s="144"/>
      <c r="E34" s="144"/>
      <c r="F34" s="104" t="s">
        <v>26</v>
      </c>
      <c r="G34" s="105"/>
      <c r="H34" s="105"/>
      <c r="I34" s="105"/>
      <c r="J34" s="105"/>
      <c r="K34" s="105"/>
      <c r="L34" s="106"/>
    </row>
    <row r="35" spans="1:12" ht="69" customHeight="1" thickBot="1" x14ac:dyDescent="0.25">
      <c r="A35" s="144" t="s">
        <v>21</v>
      </c>
      <c r="B35" s="154"/>
      <c r="C35" s="125"/>
      <c r="D35" s="125"/>
      <c r="E35" s="125"/>
      <c r="F35" s="120" t="s">
        <v>25</v>
      </c>
      <c r="G35" s="151"/>
      <c r="H35" s="151"/>
      <c r="I35" s="151"/>
      <c r="J35" s="151"/>
      <c r="K35" s="151"/>
      <c r="L35" s="89"/>
    </row>
    <row r="36" spans="1:12" ht="13.5" customHeight="1" thickBot="1" x14ac:dyDescent="0.25">
      <c r="A36" s="144" t="s">
        <v>24</v>
      </c>
      <c r="B36" s="101">
        <f>1+MAX($B$13:B35)</f>
        <v>6</v>
      </c>
      <c r="C36" s="86" t="s">
        <v>156</v>
      </c>
      <c r="D36" s="102"/>
      <c r="E36" s="140" t="s">
        <v>20</v>
      </c>
      <c r="F36" s="103" t="s">
        <v>155</v>
      </c>
      <c r="G36" s="140" t="s">
        <v>19</v>
      </c>
      <c r="H36" s="138">
        <v>1</v>
      </c>
      <c r="I36" s="140"/>
      <c r="J36" s="96" t="str">
        <f>IF(I36=0,"",I36*H36)</f>
        <v/>
      </c>
      <c r="K36" s="134"/>
      <c r="L36" s="85">
        <f>ROUND((ROUND(H36,3))*(ROUND(K36,2)),2)</f>
        <v>0</v>
      </c>
    </row>
    <row r="37" spans="1:12" ht="12.75" customHeight="1" x14ac:dyDescent="0.2">
      <c r="A37" s="144" t="s">
        <v>23</v>
      </c>
      <c r="B37" s="119"/>
      <c r="C37" s="144"/>
      <c r="D37" s="144"/>
      <c r="E37" s="144"/>
      <c r="F37" s="146" t="s">
        <v>154</v>
      </c>
      <c r="G37" s="105"/>
      <c r="H37" s="105"/>
      <c r="I37" s="105"/>
      <c r="J37" s="105"/>
      <c r="K37" s="105"/>
      <c r="L37" s="106"/>
    </row>
    <row r="38" spans="1:12" ht="12.75" customHeight="1" x14ac:dyDescent="0.2">
      <c r="A38" s="144" t="s">
        <v>22</v>
      </c>
      <c r="B38" s="119"/>
      <c r="C38" s="144"/>
      <c r="D38" s="144"/>
      <c r="E38" s="144"/>
      <c r="F38" s="104" t="s">
        <v>26</v>
      </c>
      <c r="G38" s="105"/>
      <c r="H38" s="105"/>
      <c r="I38" s="105"/>
      <c r="J38" s="105"/>
      <c r="K38" s="105"/>
      <c r="L38" s="106"/>
    </row>
    <row r="39" spans="1:12" ht="66.75" customHeight="1" thickBot="1" x14ac:dyDescent="0.25">
      <c r="A39" s="144" t="s">
        <v>21</v>
      </c>
      <c r="B39" s="154"/>
      <c r="C39" s="125"/>
      <c r="D39" s="125"/>
      <c r="E39" s="125"/>
      <c r="F39" s="120" t="s">
        <v>153</v>
      </c>
      <c r="G39" s="151"/>
      <c r="H39" s="151"/>
      <c r="I39" s="151"/>
      <c r="J39" s="151"/>
      <c r="K39" s="151"/>
      <c r="L39" s="89"/>
    </row>
    <row r="40" spans="1:12" ht="13.5" thickBot="1" x14ac:dyDescent="0.25">
      <c r="A40" s="121" t="s">
        <v>18</v>
      </c>
      <c r="B40" s="122" t="s">
        <v>17</v>
      </c>
      <c r="C40" s="90" t="s">
        <v>16</v>
      </c>
      <c r="D40" s="123"/>
      <c r="E40" s="123"/>
      <c r="F40" s="124" t="s">
        <v>15</v>
      </c>
      <c r="G40" s="90"/>
      <c r="H40" s="90"/>
      <c r="I40" s="90"/>
      <c r="J40" s="90"/>
      <c r="K40" s="90"/>
      <c r="L40" s="91">
        <f>SUM(L28:L39)</f>
        <v>0</v>
      </c>
    </row>
  </sheetData>
  <sheetProtection sheet="1" objects="1" scenarios="1" formatCells="0" formatColumns="0" formatRows="0" insertColumns="0" insertRows="0" insertHyperlinks="0" deleteColumns="0" deleteRows="0" sort="0" autoFilter="0"/>
  <autoFilter ref="A12:L12" xr:uid="{00000000-0009-0000-0000-000000000000}"/>
  <mergeCells count="31">
    <mergeCell ref="B2:C2"/>
    <mergeCell ref="I2:J2"/>
    <mergeCell ref="F10:F12"/>
    <mergeCell ref="D2:H2"/>
    <mergeCell ref="H10:H12"/>
    <mergeCell ref="C10:C12"/>
    <mergeCell ref="D10:D12"/>
    <mergeCell ref="B9:J9"/>
    <mergeCell ref="I7:J7"/>
    <mergeCell ref="I4:J4"/>
    <mergeCell ref="G10:G12"/>
    <mergeCell ref="E10:E12"/>
    <mergeCell ref="I8:J8"/>
    <mergeCell ref="B1:C1"/>
    <mergeCell ref="K2:L2"/>
    <mergeCell ref="K10:L11"/>
    <mergeCell ref="I10:I12"/>
    <mergeCell ref="J10:J12"/>
    <mergeCell ref="B4:D4"/>
    <mergeCell ref="I5:J5"/>
    <mergeCell ref="F5:H5"/>
    <mergeCell ref="B7:D7"/>
    <mergeCell ref="B10:B12"/>
    <mergeCell ref="K3:L3"/>
    <mergeCell ref="I6:J6"/>
    <mergeCell ref="F6:H6"/>
    <mergeCell ref="F7:H7"/>
    <mergeCell ref="B8:D8"/>
    <mergeCell ref="G8:H8"/>
    <mergeCell ref="D3:E3"/>
    <mergeCell ref="F3:H3"/>
  </mergeCells>
  <conditionalFormatting sqref="F6">
    <cfRule type="expression" dxfId="109" priority="109">
      <formula>$E$5="Ostatní"</formula>
    </cfRule>
    <cfRule type="expression" dxfId="108" priority="110">
      <formula>$E$6="Ostatní"</formula>
    </cfRule>
  </conditionalFormatting>
  <conditionalFormatting sqref="D3">
    <cfRule type="expression" dxfId="107" priority="108">
      <formula>IF($D$3="SO XX-XX-XX","Vybarvit",IF($D$3="","Vybarvit",""))="Vybarvit"</formula>
    </cfRule>
  </conditionalFormatting>
  <conditionalFormatting sqref="F3">
    <cfRule type="expression" dxfId="106" priority="107">
      <formula>IF($F$3="Název SO/PS","Vybarvit",IF($F$3="","Vybarvit",""))="Vybarvit"</formula>
    </cfRule>
  </conditionalFormatting>
  <conditionalFormatting sqref="F8">
    <cfRule type="expression" dxfId="105" priority="106">
      <formula>IF($F$8="Obchodní název firmy/společnosti, v případě fyzické osoby podnikající  IČO","Vybarvit",IF($F$8="","Vybarvit",""))="Vybarvit"</formula>
    </cfRule>
  </conditionalFormatting>
  <conditionalFormatting sqref="G8:H8">
    <cfRule type="expression" dxfId="104" priority="105">
      <formula>IF($G$8="Titul Jméno Příjmení","Vybarvit",IF($G$8="","Vybarvit",""))="Vybarvit"</formula>
    </cfRule>
  </conditionalFormatting>
  <conditionalFormatting sqref="K8">
    <cfRule type="expression" dxfId="103" priority="104">
      <formula>$K$8=""</formula>
    </cfRule>
  </conditionalFormatting>
  <conditionalFormatting sqref="K7">
    <cfRule type="expression" dxfId="102" priority="103">
      <formula>$K$7=""</formula>
    </cfRule>
  </conditionalFormatting>
  <conditionalFormatting sqref="K6">
    <cfRule type="expression" dxfId="101" priority="102">
      <formula>$K$6=""</formula>
    </cfRule>
  </conditionalFormatting>
  <conditionalFormatting sqref="K5">
    <cfRule type="expression" dxfId="100" priority="101">
      <formula>$K$5=""</formula>
    </cfRule>
  </conditionalFormatting>
  <conditionalFormatting sqref="K4">
    <cfRule type="expression" dxfId="99" priority="100">
      <formula>$K$4=""</formula>
    </cfRule>
  </conditionalFormatting>
  <conditionalFormatting sqref="L4">
    <cfRule type="expression" dxfId="98" priority="99">
      <formula>$L$4=""</formula>
    </cfRule>
  </conditionalFormatting>
  <conditionalFormatting sqref="E8">
    <cfRule type="expression" dxfId="97" priority="98">
      <formula>$E$8=""</formula>
    </cfRule>
  </conditionalFormatting>
  <conditionalFormatting sqref="E7">
    <cfRule type="expression" dxfId="96" priority="97">
      <formula>$E$7=""</formula>
    </cfRule>
  </conditionalFormatting>
  <conditionalFormatting sqref="E6">
    <cfRule type="expression" dxfId="95" priority="96">
      <formula>$E$6=""</formula>
    </cfRule>
  </conditionalFormatting>
  <conditionalFormatting sqref="E5">
    <cfRule type="expression" dxfId="94" priority="95">
      <formula>$E$5=""</formula>
    </cfRule>
  </conditionalFormatting>
  <conditionalFormatting sqref="C14">
    <cfRule type="expression" dxfId="93" priority="94">
      <formula>C14=""</formula>
    </cfRule>
  </conditionalFormatting>
  <conditionalFormatting sqref="E14">
    <cfRule type="expression" dxfId="92" priority="93">
      <formula>E14=""</formula>
    </cfRule>
  </conditionalFormatting>
  <conditionalFormatting sqref="F14">
    <cfRule type="expression" dxfId="91" priority="92">
      <formula>IF(F14="Název položky","Vyznačit",IF(F14="","Vyznačit",""))="Vyznačit"</formula>
    </cfRule>
  </conditionalFormatting>
  <conditionalFormatting sqref="F15">
    <cfRule type="expression" dxfId="90" priority="91">
      <formula>IF(F15="popis položky","Vyznačit",IF(F15="","Vyznačit",""))="Vyznačit"</formula>
    </cfRule>
  </conditionalFormatting>
  <conditionalFormatting sqref="F16">
    <cfRule type="expression" dxfId="89" priority="90">
      <formula>IF(F16="výkaz výměr","Vyznačit",IF(F16="","Vyznačit",""))="Vyznačit"</formula>
    </cfRule>
  </conditionalFormatting>
  <conditionalFormatting sqref="F17">
    <cfRule type="expression" dxfId="88" priority="89">
      <formula>IF(F17="Technická specifikace","Vyznačit",IF(F17="","Vyznačit",""))="Vyznačit"</formula>
    </cfRule>
  </conditionalFormatting>
  <conditionalFormatting sqref="G14">
    <cfRule type="expression" dxfId="87" priority="88">
      <formula>G14=""</formula>
    </cfRule>
  </conditionalFormatting>
  <conditionalFormatting sqref="H14">
    <cfRule type="expression" dxfId="86" priority="87">
      <formula>H14=""</formula>
    </cfRule>
  </conditionalFormatting>
  <conditionalFormatting sqref="I14">
    <cfRule type="expression" dxfId="85" priority="86">
      <formula>I14=""</formula>
    </cfRule>
  </conditionalFormatting>
  <conditionalFormatting sqref="J14">
    <cfRule type="expression" dxfId="84" priority="85">
      <formula>J14=""</formula>
    </cfRule>
  </conditionalFormatting>
  <conditionalFormatting sqref="K14">
    <cfRule type="expression" dxfId="83" priority="84">
      <formula>K14=""</formula>
    </cfRule>
  </conditionalFormatting>
  <conditionalFormatting sqref="D14">
    <cfRule type="expression" dxfId="82" priority="83">
      <formula>D14=""</formula>
    </cfRule>
  </conditionalFormatting>
  <conditionalFormatting sqref="C13">
    <cfRule type="expression" dxfId="81" priority="82">
      <formula>C13=""</formula>
    </cfRule>
  </conditionalFormatting>
  <conditionalFormatting sqref="F13">
    <cfRule type="expression" dxfId="80" priority="81">
      <formula>F13="Doplnit název dílu a ve sloupci C číslo dílu"</formula>
    </cfRule>
  </conditionalFormatting>
  <conditionalFormatting sqref="E4">
    <cfRule type="expression" dxfId="79" priority="80">
      <formula>$E$4=""</formula>
    </cfRule>
  </conditionalFormatting>
  <conditionalFormatting sqref="C18">
    <cfRule type="expression" dxfId="78" priority="79">
      <formula>C18=""</formula>
    </cfRule>
  </conditionalFormatting>
  <conditionalFormatting sqref="E18">
    <cfRule type="expression" dxfId="77" priority="78">
      <formula>E18=""</formula>
    </cfRule>
  </conditionalFormatting>
  <conditionalFormatting sqref="F18">
    <cfRule type="expression" dxfId="76" priority="77">
      <formula>F18=""</formula>
    </cfRule>
  </conditionalFormatting>
  <conditionalFormatting sqref="F21">
    <cfRule type="expression" dxfId="75" priority="76">
      <formula>F21=""</formula>
    </cfRule>
  </conditionalFormatting>
  <conditionalFormatting sqref="G18">
    <cfRule type="expression" dxfId="74" priority="75">
      <formula>G18=""</formula>
    </cfRule>
  </conditionalFormatting>
  <conditionalFormatting sqref="H22">
    <cfRule type="expression" dxfId="73" priority="56">
      <formula>H22=""</formula>
    </cfRule>
  </conditionalFormatting>
  <conditionalFormatting sqref="H18">
    <cfRule type="expression" dxfId="72" priority="74">
      <formula>H18=""</formula>
    </cfRule>
  </conditionalFormatting>
  <conditionalFormatting sqref="I18">
    <cfRule type="expression" dxfId="71" priority="73">
      <formula>I18=""</formula>
    </cfRule>
  </conditionalFormatting>
  <conditionalFormatting sqref="J18">
    <cfRule type="expression" dxfId="70" priority="72">
      <formula>J18=""</formula>
    </cfRule>
  </conditionalFormatting>
  <conditionalFormatting sqref="K18">
    <cfRule type="expression" dxfId="69" priority="71">
      <formula>K18=""</formula>
    </cfRule>
  </conditionalFormatting>
  <conditionalFormatting sqref="D18">
    <cfRule type="expression" dxfId="68" priority="70">
      <formula>D18=""</formula>
    </cfRule>
  </conditionalFormatting>
  <conditionalFormatting sqref="F20">
    <cfRule type="expression" dxfId="67" priority="69">
      <formula>IF(F20="výkaz výměr","Vyznačit",IF(F20="","Vyznačit",""))="Vyznačit"</formula>
    </cfRule>
  </conditionalFormatting>
  <conditionalFormatting sqref="F25">
    <cfRule type="expression" dxfId="66" priority="58">
      <formula>F25=""</formula>
    </cfRule>
  </conditionalFormatting>
  <conditionalFormatting sqref="G22">
    <cfRule type="expression" dxfId="65" priority="57">
      <formula>G22=""</formula>
    </cfRule>
  </conditionalFormatting>
  <conditionalFormatting sqref="I22">
    <cfRule type="expression" dxfId="64" priority="68">
      <formula>I22=""</formula>
    </cfRule>
  </conditionalFormatting>
  <conditionalFormatting sqref="J22">
    <cfRule type="expression" dxfId="63" priority="67">
      <formula>J22=""</formula>
    </cfRule>
  </conditionalFormatting>
  <conditionalFormatting sqref="K22">
    <cfRule type="expression" dxfId="62" priority="66">
      <formula>K22=""</formula>
    </cfRule>
  </conditionalFormatting>
  <conditionalFormatting sqref="C22">
    <cfRule type="expression" dxfId="61" priority="65">
      <formula>C22=""</formula>
    </cfRule>
  </conditionalFormatting>
  <conditionalFormatting sqref="E22">
    <cfRule type="expression" dxfId="60" priority="64">
      <formula>E22=""</formula>
    </cfRule>
  </conditionalFormatting>
  <conditionalFormatting sqref="F22">
    <cfRule type="expression" dxfId="59" priority="63">
      <formula>F22=""</formula>
    </cfRule>
  </conditionalFormatting>
  <conditionalFormatting sqref="D22">
    <cfRule type="expression" dxfId="58" priority="62">
      <formula>D22=""</formula>
    </cfRule>
  </conditionalFormatting>
  <conditionalFormatting sqref="F24">
    <cfRule type="expression" dxfId="57" priority="61">
      <formula>IF(F24="výkaz výměr","Vyznačit",IF(F24="","Vyznačit",""))="Vyznačit"</formula>
    </cfRule>
  </conditionalFormatting>
  <conditionalFormatting sqref="F19">
    <cfRule type="expression" dxfId="56" priority="60">
      <formula>IF(F19="popis položky","Vyznačit",IF(F19="","Vyznačit",""))="Vyznačit"</formula>
    </cfRule>
  </conditionalFormatting>
  <conditionalFormatting sqref="F23">
    <cfRule type="expression" dxfId="55" priority="59">
      <formula>IF(F23="popis položky","Vyznačit",IF(F23="","Vyznačit",""))="Vyznačit"</formula>
    </cfRule>
  </conditionalFormatting>
  <conditionalFormatting sqref="C26">
    <cfRule type="expression" dxfId="54" priority="55">
      <formula>C26=""</formula>
    </cfRule>
  </conditionalFormatting>
  <conditionalFormatting sqref="F26">
    <cfRule type="expression" dxfId="53" priority="54">
      <formula>F26="Doplnit název dílu a ve sloupci C číslo dílu"</formula>
    </cfRule>
  </conditionalFormatting>
  <conditionalFormatting sqref="C27">
    <cfRule type="expression" dxfId="52" priority="53">
      <formula>C27=""</formula>
    </cfRule>
  </conditionalFormatting>
  <conditionalFormatting sqref="F27">
    <cfRule type="expression" dxfId="51" priority="52">
      <formula>F27="Doplnit název dílu a ve sloupci C číslo dílu"</formula>
    </cfRule>
  </conditionalFormatting>
  <conditionalFormatting sqref="D2">
    <cfRule type="expression" dxfId="50" priority="51">
      <formula>IF($D$2="Název stavby","Vybarvit",IF($D$2="","Vybarvit",""))="Vybarvit"</formula>
    </cfRule>
  </conditionalFormatting>
  <conditionalFormatting sqref="C28">
    <cfRule type="expression" dxfId="49" priority="50">
      <formula>C28=""</formula>
    </cfRule>
  </conditionalFormatting>
  <conditionalFormatting sqref="E28">
    <cfRule type="expression" dxfId="48" priority="49">
      <formula>E28=""</formula>
    </cfRule>
  </conditionalFormatting>
  <conditionalFormatting sqref="F28">
    <cfRule type="expression" dxfId="47" priority="48">
      <formula>F28=""</formula>
    </cfRule>
  </conditionalFormatting>
  <conditionalFormatting sqref="F29">
    <cfRule type="expression" dxfId="46" priority="47">
      <formula>F29=""</formula>
    </cfRule>
  </conditionalFormatting>
  <conditionalFormatting sqref="F30">
    <cfRule type="expression" dxfId="45" priority="46">
      <formula>F30=""</formula>
    </cfRule>
  </conditionalFormatting>
  <conditionalFormatting sqref="F31">
    <cfRule type="expression" dxfId="44" priority="45">
      <formula>F31=""</formula>
    </cfRule>
  </conditionalFormatting>
  <conditionalFormatting sqref="G28">
    <cfRule type="expression" dxfId="43" priority="44">
      <formula>G28=""</formula>
    </cfRule>
  </conditionalFormatting>
  <conditionalFormatting sqref="H28">
    <cfRule type="expression" dxfId="42" priority="43">
      <formula>H28=""</formula>
    </cfRule>
  </conditionalFormatting>
  <conditionalFormatting sqref="I28">
    <cfRule type="expression" dxfId="41" priority="42">
      <formula>I28=""</formula>
    </cfRule>
  </conditionalFormatting>
  <conditionalFormatting sqref="J28">
    <cfRule type="expression" dxfId="40" priority="41">
      <formula>J28=""</formula>
    </cfRule>
  </conditionalFormatting>
  <conditionalFormatting sqref="K28">
    <cfRule type="expression" dxfId="39" priority="40">
      <formula>K28=""</formula>
    </cfRule>
  </conditionalFormatting>
  <conditionalFormatting sqref="D28">
    <cfRule type="expression" dxfId="38" priority="39">
      <formula>D28=""</formula>
    </cfRule>
  </conditionalFormatting>
  <conditionalFormatting sqref="C32">
    <cfRule type="expression" dxfId="37" priority="38">
      <formula>C32=""</formula>
    </cfRule>
  </conditionalFormatting>
  <conditionalFormatting sqref="E32">
    <cfRule type="expression" dxfId="36" priority="37">
      <formula>E32=""</formula>
    </cfRule>
  </conditionalFormatting>
  <conditionalFormatting sqref="F32">
    <cfRule type="expression" dxfId="35" priority="36">
      <formula>F32=""</formula>
    </cfRule>
  </conditionalFormatting>
  <conditionalFormatting sqref="F33">
    <cfRule type="expression" dxfId="34" priority="35">
      <formula>F33=""</formula>
    </cfRule>
  </conditionalFormatting>
  <conditionalFormatting sqref="F34">
    <cfRule type="expression" dxfId="33" priority="34">
      <formula>F34=""</formula>
    </cfRule>
  </conditionalFormatting>
  <conditionalFormatting sqref="F35">
    <cfRule type="expression" dxfId="32" priority="33">
      <formula>F35=""</formula>
    </cfRule>
  </conditionalFormatting>
  <conditionalFormatting sqref="G32">
    <cfRule type="expression" dxfId="31" priority="32">
      <formula>G32=""</formula>
    </cfRule>
  </conditionalFormatting>
  <conditionalFormatting sqref="H32">
    <cfRule type="expression" dxfId="30" priority="31">
      <formula>H32=""</formula>
    </cfRule>
  </conditionalFormatting>
  <conditionalFormatting sqref="I32">
    <cfRule type="expression" dxfId="29" priority="30">
      <formula>I32=""</formula>
    </cfRule>
  </conditionalFormatting>
  <conditionalFormatting sqref="J32">
    <cfRule type="expression" dxfId="28" priority="29">
      <formula>J32=""</formula>
    </cfRule>
  </conditionalFormatting>
  <conditionalFormatting sqref="K32">
    <cfRule type="expression" dxfId="27" priority="28">
      <formula>K32=""</formula>
    </cfRule>
  </conditionalFormatting>
  <conditionalFormatting sqref="D32">
    <cfRule type="expression" dxfId="26" priority="27">
      <formula>D32=""</formula>
    </cfRule>
  </conditionalFormatting>
  <conditionalFormatting sqref="C36">
    <cfRule type="expression" dxfId="25" priority="26">
      <formula>C36=""</formula>
    </cfRule>
  </conditionalFormatting>
  <conditionalFormatting sqref="E36">
    <cfRule type="expression" dxfId="24" priority="25">
      <formula>E36=""</formula>
    </cfRule>
  </conditionalFormatting>
  <conditionalFormatting sqref="F36">
    <cfRule type="expression" dxfId="23" priority="24">
      <formula>F36=""</formula>
    </cfRule>
  </conditionalFormatting>
  <conditionalFormatting sqref="F37">
    <cfRule type="expression" dxfId="22" priority="23">
      <formula>F37=""</formula>
    </cfRule>
  </conditionalFormatting>
  <conditionalFormatting sqref="F38">
    <cfRule type="expression" dxfId="21" priority="22">
      <formula>F38=""</formula>
    </cfRule>
  </conditionalFormatting>
  <conditionalFormatting sqref="F39">
    <cfRule type="expression" dxfId="20" priority="21">
      <formula>F39=""</formula>
    </cfRule>
  </conditionalFormatting>
  <conditionalFormatting sqref="G36">
    <cfRule type="expression" dxfId="19" priority="20">
      <formula>G36=""</formula>
    </cfRule>
  </conditionalFormatting>
  <conditionalFormatting sqref="H36">
    <cfRule type="expression" dxfId="18" priority="19">
      <formula>H36=""</formula>
    </cfRule>
  </conditionalFormatting>
  <conditionalFormatting sqref="I36">
    <cfRule type="expression" dxfId="17" priority="18">
      <formula>I36=""</formula>
    </cfRule>
  </conditionalFormatting>
  <conditionalFormatting sqref="J36">
    <cfRule type="expression" dxfId="16" priority="17">
      <formula>J36=""</formula>
    </cfRule>
  </conditionalFormatting>
  <conditionalFormatting sqref="K36">
    <cfRule type="expression" dxfId="15" priority="16">
      <formula>K36=""</formula>
    </cfRule>
  </conditionalFormatting>
  <conditionalFormatting sqref="D36">
    <cfRule type="expression" dxfId="14" priority="15">
      <formula>D36=""</formula>
    </cfRule>
  </conditionalFormatting>
  <conditionalFormatting sqref="C40">
    <cfRule type="expression" dxfId="4" priority="5">
      <formula>C40=""</formula>
    </cfRule>
  </conditionalFormatting>
  <conditionalFormatting sqref="F40">
    <cfRule type="expression" dxfId="3" priority="4">
      <formula>F40="Doplnit název dílu a ve sloupci C číslo dílu"</formula>
    </cfRule>
  </conditionalFormatting>
  <dataValidations count="13">
    <dataValidation allowBlank="1" showInputMessage="1" showErrorMessage="1" promptTitle="Název položky" prompt="Přesný název položky dle cenové soustavy, nebo vlastní název v případě položky mimo cenovou soustavu." sqref="F18 F2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8:F39" xr:uid="{00000000-0002-0000-0000-00000B000000}"/>
    <dataValidation type="list" allowBlank="1" showInputMessage="1" showErrorMessage="1" sqref="D18 D22" xr:uid="{00000000-0002-0000-0000-00000A000000}">
      <formula1>"1,2,3,4,5,6,7,8,9,10"</formula1>
    </dataValidation>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 xml:space="preserve">&amp;L&amp;"Arial,Tučné"&amp;10FORMULÁŘ SO/PS
</oddHeader>
    <oddFooter>&amp;L&amp;"Arial,Obyčejné"&amp;10&amp;A&amp;R&amp;"Arial,Obyčejné"&amp;10&amp;P/&amp;N</oddFooter>
  </headerFooter>
  <rowBreaks count="1" manualBreakCount="1">
    <brk id="26" max="11"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7D0876CAAA0B7468CD6B52287B6EF22" ma:contentTypeVersion="15" ma:contentTypeDescription="Vytvoří nový dokument" ma:contentTypeScope="" ma:versionID="4fe0df302fb57a558e07c7b1f60cb28d">
  <xsd:schema xmlns:xsd="http://www.w3.org/2001/XMLSchema" xmlns:xs="http://www.w3.org/2001/XMLSchema" xmlns:p="http://schemas.microsoft.com/office/2006/metadata/properties" xmlns:ns2="421b15dd-ecbd-41c3-9165-35f610826432" xmlns:ns3="f20b26c8-0aed-4ec8-ab34-8d4204031244" targetNamespace="http://schemas.microsoft.com/office/2006/metadata/properties" ma:root="true" ma:fieldsID="b46f9eea196ee82582d94ca80e722919" ns2:_="" ns3:_="">
    <xsd:import namespace="421b15dd-ecbd-41c3-9165-35f610826432"/>
    <xsd:import namespace="f20b26c8-0aed-4ec8-ab34-8d42040312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1b15dd-ecbd-41c3-9165-35f61082643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457c4836-2e13-4fc1-8b3d-a9a275edf26e}" ma:internalName="TaxCatchAll" ma:showField="CatchAllData" ma:web="421b15dd-ecbd-41c3-9165-35f61082643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0b26c8-0aed-4ec8-ab34-8d42040312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21b15dd-ecbd-41c3-9165-35f610826432" xsi:nil="true"/>
    <lcf76f155ced4ddcb4097134ff3c332f xmlns="f20b26c8-0aed-4ec8-ab34-8d420403124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C65E193-E247-4E4B-B21D-75F21AD25F21}"/>
</file>

<file path=customXml/itemProps2.xml><?xml version="1.0" encoding="utf-8"?>
<ds:datastoreItem xmlns:ds="http://schemas.openxmlformats.org/officeDocument/2006/customXml" ds:itemID="{A78B9A06-7971-4302-BD4E-DC4438ADB4B7}"/>
</file>

<file path=customXml/itemProps3.xml><?xml version="1.0" encoding="utf-8"?>
<ds:datastoreItem xmlns:ds="http://schemas.openxmlformats.org/officeDocument/2006/customXml" ds:itemID="{CC0A895B-D85A-4024-8639-4506B84E2916}"/>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vt:lpstr>
      <vt:lpstr>Požadavky na výkon a fukci</vt:lpstr>
      <vt:lpstr>SO999.98.98</vt:lpstr>
      <vt:lpstr>'Požadavky na výkon a fukci'!Názvy_tisku</vt:lpstr>
      <vt:lpstr>SO999.98.98!Názvy_tisku</vt:lpstr>
      <vt:lpstr>'Požadavky na výkon a fukci'!Oblast_tisku</vt:lpstr>
      <vt:lpstr>SO999.98.98!Oblast_tisku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2025-11-21T08:21:58Z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0x01010037D0876CAAA0B7468CD6B52287B6EF22</vt:lpwstr>
  </property>
</Properties>
</file>